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inaudoLab\Data\Xiaowei\4-14-21\Lab\New Exp. 3-25-21\Liver\liver final\"/>
    </mc:Choice>
  </mc:AlternateContent>
  <xr:revisionPtr revIDLastSave="0" documentId="13_ncr:1_{2857D252-3541-4F5E-8045-BB5F5AC3854B}" xr6:coauthVersionLast="47" xr6:coauthVersionMax="47" xr10:uidLastSave="{00000000-0000-0000-0000-000000000000}"/>
  <bookViews>
    <workbookView xWindow="-120" yWindow="-120" windowWidth="19440" windowHeight="15150" xr2:uid="{00000000-000D-0000-FFFF-FFFF00000000}"/>
  </bookViews>
  <sheets>
    <sheet name="LdhB" sheetId="21" r:id="rId1"/>
    <sheet name="Mct1" sheetId="18" r:id="rId2"/>
    <sheet name="Actin" sheetId="17" r:id="rId3"/>
    <sheet name="LdhB (4)" sheetId="23" r:id="rId4"/>
    <sheet name="LdhB (3)" sheetId="16" r:id="rId5"/>
    <sheet name="LdhB (2)" sheetId="15" r:id="rId6"/>
    <sheet name="LdhB(1)" sheetId="1" r:id="rId7"/>
    <sheet name="MCT1-700 (4)" sheetId="24" r:id="rId8"/>
    <sheet name="MCT1-700 (3)" sheetId="14" r:id="rId9"/>
    <sheet name="MCT1-700 (2)" sheetId="13" r:id="rId10"/>
    <sheet name="MCT1-700(1)" sheetId="2" r:id="rId11"/>
    <sheet name="actin-800 (4)" sheetId="25" r:id="rId12"/>
    <sheet name="actin-800 (3)" sheetId="10" r:id="rId13"/>
    <sheet name="actin-800 (2)" sheetId="9" r:id="rId14"/>
    <sheet name="actin-800(1)" sheetId="3" r:id="rId15"/>
  </sheets>
  <calcPr calcId="181029"/>
</workbook>
</file>

<file path=xl/calcChain.xml><?xml version="1.0" encoding="utf-8"?>
<calcChain xmlns="http://schemas.openxmlformats.org/spreadsheetml/2006/main">
  <c r="S26" i="21" l="1"/>
  <c r="S3" i="21"/>
  <c r="S14" i="21"/>
  <c r="N3" i="18"/>
  <c r="S3" i="18" s="1"/>
  <c r="E4" i="17"/>
  <c r="E5" i="17"/>
  <c r="E6" i="17"/>
  <c r="E7" i="17"/>
  <c r="E8" i="17"/>
  <c r="E9" i="17"/>
  <c r="E10" i="17"/>
  <c r="E11" i="17"/>
  <c r="E12" i="17"/>
  <c r="E14" i="17"/>
  <c r="E15" i="17"/>
  <c r="E16" i="17"/>
  <c r="E17" i="17"/>
  <c r="E18" i="17"/>
  <c r="E19" i="17"/>
  <c r="E20" i="17"/>
  <c r="K20" i="18" s="1"/>
  <c r="E21" i="17"/>
  <c r="E22" i="17"/>
  <c r="E23" i="17"/>
  <c r="E3" i="17"/>
  <c r="B23" i="17"/>
  <c r="B4" i="17"/>
  <c r="B5" i="17"/>
  <c r="B6" i="17"/>
  <c r="B7" i="17"/>
  <c r="B8" i="17"/>
  <c r="B9" i="17"/>
  <c r="B10" i="17"/>
  <c r="B11" i="17"/>
  <c r="B12" i="17"/>
  <c r="B14" i="17"/>
  <c r="B15" i="17"/>
  <c r="B16" i="17"/>
  <c r="B17" i="17"/>
  <c r="B18" i="17"/>
  <c r="B19" i="17"/>
  <c r="B20" i="17"/>
  <c r="B21" i="17"/>
  <c r="B22" i="17"/>
  <c r="B3" i="17"/>
  <c r="H3" i="21" s="1"/>
  <c r="B4" i="18"/>
  <c r="C4" i="18"/>
  <c r="D4" i="18"/>
  <c r="E4" i="18"/>
  <c r="B5" i="18"/>
  <c r="C5" i="18"/>
  <c r="D5" i="18"/>
  <c r="E5" i="18"/>
  <c r="B6" i="18"/>
  <c r="C6" i="18"/>
  <c r="D6" i="18"/>
  <c r="E6" i="18"/>
  <c r="B7" i="18"/>
  <c r="C7" i="18"/>
  <c r="I7" i="18" s="1"/>
  <c r="D7" i="18"/>
  <c r="E7" i="18"/>
  <c r="B8" i="18"/>
  <c r="C8" i="18"/>
  <c r="D8" i="18"/>
  <c r="E8" i="18"/>
  <c r="K8" i="18" s="1"/>
  <c r="B9" i="18"/>
  <c r="C9" i="18"/>
  <c r="D9" i="18"/>
  <c r="E9" i="18"/>
  <c r="K9" i="18" s="1"/>
  <c r="B10" i="18"/>
  <c r="C10" i="18"/>
  <c r="D10" i="18"/>
  <c r="E10" i="18"/>
  <c r="B11" i="18"/>
  <c r="C11" i="18"/>
  <c r="D11" i="18"/>
  <c r="E11" i="18"/>
  <c r="B12" i="18"/>
  <c r="C12" i="18"/>
  <c r="D12" i="18"/>
  <c r="E12" i="18"/>
  <c r="B13" i="18"/>
  <c r="C13" i="18"/>
  <c r="D13" i="18"/>
  <c r="E13" i="18"/>
  <c r="B14" i="18"/>
  <c r="C14" i="18"/>
  <c r="D14" i="18"/>
  <c r="E14" i="18"/>
  <c r="B15" i="18"/>
  <c r="C15" i="18"/>
  <c r="D15" i="18"/>
  <c r="E15" i="18"/>
  <c r="B16" i="18"/>
  <c r="C16" i="18"/>
  <c r="D16" i="18"/>
  <c r="E16" i="18"/>
  <c r="B17" i="18"/>
  <c r="C17" i="18"/>
  <c r="D17" i="18"/>
  <c r="E17" i="18"/>
  <c r="K17" i="18" s="1"/>
  <c r="B18" i="18"/>
  <c r="C18" i="18"/>
  <c r="D18" i="18"/>
  <c r="E18" i="18"/>
  <c r="B19" i="18"/>
  <c r="C19" i="18"/>
  <c r="D19" i="18"/>
  <c r="E19" i="18"/>
  <c r="B20" i="18"/>
  <c r="C20" i="18"/>
  <c r="D20" i="18"/>
  <c r="E20" i="18"/>
  <c r="B21" i="18"/>
  <c r="C21" i="18"/>
  <c r="D21" i="18"/>
  <c r="E21" i="18"/>
  <c r="B22" i="18"/>
  <c r="C22" i="18"/>
  <c r="D22" i="18"/>
  <c r="E22" i="18"/>
  <c r="B23" i="18"/>
  <c r="C23" i="18"/>
  <c r="D23" i="18"/>
  <c r="E23" i="18"/>
  <c r="E3" i="18"/>
  <c r="D3" i="18"/>
  <c r="C3" i="18"/>
  <c r="B3" i="18"/>
  <c r="D4" i="21"/>
  <c r="D5" i="21"/>
  <c r="D6" i="21"/>
  <c r="D7" i="21"/>
  <c r="D8" i="21"/>
  <c r="D9" i="21"/>
  <c r="D10" i="21"/>
  <c r="D11" i="21"/>
  <c r="D12" i="21"/>
  <c r="D14" i="21"/>
  <c r="D15" i="21"/>
  <c r="D16" i="21"/>
  <c r="D17" i="21"/>
  <c r="D18" i="21"/>
  <c r="D19" i="21"/>
  <c r="D20" i="21"/>
  <c r="D21" i="21"/>
  <c r="D22" i="21"/>
  <c r="D23" i="21"/>
  <c r="D3" i="21"/>
  <c r="J3" i="21" s="1"/>
  <c r="C3" i="17"/>
  <c r="E15" i="21"/>
  <c r="E16" i="21"/>
  <c r="E17" i="21"/>
  <c r="K17" i="21" s="1"/>
  <c r="E18" i="21"/>
  <c r="E19" i="21"/>
  <c r="E20" i="21"/>
  <c r="E21" i="21"/>
  <c r="E22" i="21"/>
  <c r="E23" i="21"/>
  <c r="E14" i="21"/>
  <c r="E4" i="21"/>
  <c r="K4" i="21" s="1"/>
  <c r="E5" i="21"/>
  <c r="K5" i="21" s="1"/>
  <c r="E6" i="21"/>
  <c r="K6" i="21" s="1"/>
  <c r="E7" i="21"/>
  <c r="K7" i="21" s="1"/>
  <c r="E8" i="21"/>
  <c r="E9" i="21"/>
  <c r="E10" i="21"/>
  <c r="E11" i="21"/>
  <c r="E12" i="21"/>
  <c r="E3" i="21"/>
  <c r="K15" i="21"/>
  <c r="K16" i="21"/>
  <c r="B4" i="21"/>
  <c r="C4" i="21"/>
  <c r="B5" i="21"/>
  <c r="C5" i="21"/>
  <c r="B6" i="21"/>
  <c r="C6" i="21"/>
  <c r="B7" i="21"/>
  <c r="C7" i="21"/>
  <c r="B8" i="21"/>
  <c r="C8" i="21"/>
  <c r="B9" i="21"/>
  <c r="C9" i="21"/>
  <c r="B10" i="21"/>
  <c r="C10" i="21"/>
  <c r="B11" i="21"/>
  <c r="C11" i="21"/>
  <c r="B12" i="21"/>
  <c r="C12" i="21"/>
  <c r="B14" i="21"/>
  <c r="C14" i="21"/>
  <c r="B15" i="21"/>
  <c r="C15" i="21"/>
  <c r="B16" i="21"/>
  <c r="C16" i="21"/>
  <c r="B17" i="21"/>
  <c r="H17" i="21" s="1"/>
  <c r="C17" i="21"/>
  <c r="B18" i="21"/>
  <c r="C18" i="21"/>
  <c r="B19" i="21"/>
  <c r="C19" i="21"/>
  <c r="B20" i="21"/>
  <c r="C20" i="21"/>
  <c r="B21" i="21"/>
  <c r="C21" i="21"/>
  <c r="B22" i="21"/>
  <c r="C22" i="21"/>
  <c r="B23" i="21"/>
  <c r="C23" i="21"/>
  <c r="C3" i="21"/>
  <c r="I3" i="21" s="1"/>
  <c r="B3" i="21"/>
  <c r="I3" i="18"/>
  <c r="D4" i="17"/>
  <c r="D5" i="17"/>
  <c r="J5" i="21" s="1"/>
  <c r="D6" i="17"/>
  <c r="D7" i="17"/>
  <c r="D8" i="17"/>
  <c r="J8" i="21" s="1"/>
  <c r="D9" i="17"/>
  <c r="D10" i="17"/>
  <c r="D11" i="17"/>
  <c r="D12" i="17"/>
  <c r="D14" i="17"/>
  <c r="D15" i="17"/>
  <c r="D16" i="17"/>
  <c r="D17" i="17"/>
  <c r="J17" i="21" s="1"/>
  <c r="D18" i="17"/>
  <c r="J18" i="21" s="1"/>
  <c r="D19" i="17"/>
  <c r="D20" i="17"/>
  <c r="D21" i="17"/>
  <c r="D22" i="17"/>
  <c r="D23" i="17"/>
  <c r="D3" i="17"/>
  <c r="C4" i="17"/>
  <c r="C5" i="17"/>
  <c r="I5" i="21" s="1"/>
  <c r="C6" i="17"/>
  <c r="C7" i="17"/>
  <c r="C8" i="17"/>
  <c r="I8" i="21" s="1"/>
  <c r="C9" i="17"/>
  <c r="C10" i="17"/>
  <c r="C11" i="17"/>
  <c r="C12" i="17"/>
  <c r="C14" i="17"/>
  <c r="I14" i="21" s="1"/>
  <c r="C15" i="17"/>
  <c r="C16" i="17"/>
  <c r="C17" i="17"/>
  <c r="I17" i="21" s="1"/>
  <c r="C18" i="17"/>
  <c r="C19" i="17"/>
  <c r="C20" i="17"/>
  <c r="C21" i="17"/>
  <c r="C22" i="17"/>
  <c r="C23" i="17"/>
  <c r="H16" i="21"/>
  <c r="H20" i="21"/>
  <c r="H4" i="21"/>
  <c r="H8" i="21"/>
  <c r="I18" i="21" l="1"/>
  <c r="I20" i="21"/>
  <c r="I9" i="21"/>
  <c r="K19" i="21"/>
  <c r="J6" i="21"/>
  <c r="I10" i="21"/>
  <c r="I6" i="21"/>
  <c r="I15" i="21"/>
  <c r="H15" i="21"/>
  <c r="H19" i="21"/>
  <c r="H10" i="21"/>
  <c r="H18" i="21"/>
  <c r="I19" i="18"/>
  <c r="I15" i="18"/>
  <c r="I19" i="21"/>
  <c r="H5" i="21"/>
  <c r="N5" i="21" s="1"/>
  <c r="N27" i="21" s="1"/>
  <c r="K19" i="18"/>
  <c r="K20" i="21"/>
  <c r="J20" i="21"/>
  <c r="N20" i="21" s="1"/>
  <c r="O31" i="21" s="1"/>
  <c r="J9" i="21"/>
  <c r="J21" i="21"/>
  <c r="J4" i="21"/>
  <c r="J7" i="21"/>
  <c r="J16" i="21"/>
  <c r="J19" i="21"/>
  <c r="J10" i="21"/>
  <c r="I16" i="21"/>
  <c r="I7" i="21"/>
  <c r="I21" i="21"/>
  <c r="I4" i="21"/>
  <c r="H21" i="21"/>
  <c r="K14" i="18"/>
  <c r="K10" i="18"/>
  <c r="K21" i="18"/>
  <c r="K3" i="18"/>
  <c r="K18" i="18"/>
  <c r="K7" i="18"/>
  <c r="K8" i="21"/>
  <c r="K18" i="21"/>
  <c r="K6" i="18"/>
  <c r="K9" i="21"/>
  <c r="K16" i="18"/>
  <c r="K5" i="18"/>
  <c r="K3" i="21"/>
  <c r="N3" i="21" s="1"/>
  <c r="N25" i="21" s="1"/>
  <c r="K10" i="21"/>
  <c r="K15" i="18"/>
  <c r="K4" i="18"/>
  <c r="K14" i="21"/>
  <c r="K21" i="21"/>
  <c r="I18" i="18"/>
  <c r="I14" i="18"/>
  <c r="I10" i="18"/>
  <c r="I21" i="18"/>
  <c r="I17" i="18"/>
  <c r="I4" i="18"/>
  <c r="I9" i="18"/>
  <c r="I20" i="18"/>
  <c r="I16" i="18"/>
  <c r="I6" i="18"/>
  <c r="I8" i="18"/>
  <c r="I5" i="18"/>
  <c r="H20" i="18"/>
  <c r="J15" i="21"/>
  <c r="J7" i="18"/>
  <c r="J20" i="18"/>
  <c r="J16" i="18"/>
  <c r="J6" i="18"/>
  <c r="J14" i="21"/>
  <c r="J21" i="18"/>
  <c r="J17" i="18"/>
  <c r="J4" i="18"/>
  <c r="J9" i="18"/>
  <c r="N8" i="21"/>
  <c r="N30" i="21" s="1"/>
  <c r="J3" i="18"/>
  <c r="J19" i="18"/>
  <c r="J15" i="18"/>
  <c r="J8" i="18"/>
  <c r="N18" i="21"/>
  <c r="J5" i="18"/>
  <c r="J18" i="18"/>
  <c r="J14" i="18"/>
  <c r="J10" i="18"/>
  <c r="H4" i="18"/>
  <c r="H19" i="18"/>
  <c r="H7" i="21"/>
  <c r="H15" i="18"/>
  <c r="H18" i="18"/>
  <c r="H9" i="21"/>
  <c r="H14" i="21"/>
  <c r="H9" i="18"/>
  <c r="H6" i="18"/>
  <c r="H17" i="18"/>
  <c r="H8" i="18"/>
  <c r="H16" i="18"/>
  <c r="H6" i="21"/>
  <c r="N6" i="21" s="1"/>
  <c r="N28" i="21" s="1"/>
  <c r="H5" i="18"/>
  <c r="H10" i="18"/>
  <c r="H14" i="18"/>
  <c r="N17" i="21"/>
  <c r="O28" i="21" s="1"/>
  <c r="H3" i="18"/>
  <c r="H7" i="18"/>
  <c r="H21" i="18"/>
  <c r="N4" i="21"/>
  <c r="N26" i="21" s="1"/>
  <c r="N19" i="21" l="1"/>
  <c r="O30" i="21" s="1"/>
  <c r="N15" i="21"/>
  <c r="O26" i="21" s="1"/>
  <c r="N16" i="21"/>
  <c r="O27" i="21" s="1"/>
  <c r="N7" i="18"/>
  <c r="N19" i="18"/>
  <c r="N9" i="21"/>
  <c r="N31" i="21" s="1"/>
  <c r="N20" i="18"/>
  <c r="O31" i="18" s="1"/>
  <c r="N21" i="21"/>
  <c r="O32" i="21" s="1"/>
  <c r="N7" i="21"/>
  <c r="N29" i="21" s="1"/>
  <c r="N10" i="21"/>
  <c r="N32" i="21" s="1"/>
  <c r="N9" i="18"/>
  <c r="N31" i="18" s="1"/>
  <c r="N21" i="18"/>
  <c r="O32" i="18" s="1"/>
  <c r="N17" i="18"/>
  <c r="O28" i="18" s="1"/>
  <c r="N14" i="21"/>
  <c r="O25" i="21" s="1"/>
  <c r="N5" i="18"/>
  <c r="N27" i="18" s="1"/>
  <c r="N16" i="18"/>
  <c r="O27" i="18" s="1"/>
  <c r="N8" i="18"/>
  <c r="N30" i="18" s="1"/>
  <c r="N4" i="18"/>
  <c r="N26" i="18" s="1"/>
  <c r="N18" i="18"/>
  <c r="O29" i="18" s="1"/>
  <c r="N6" i="18"/>
  <c r="N28" i="18" s="1"/>
  <c r="N15" i="18"/>
  <c r="O26" i="18" s="1"/>
  <c r="N14" i="18"/>
  <c r="N10" i="18"/>
  <c r="N32" i="18" s="1"/>
  <c r="N29" i="18"/>
  <c r="Q3" i="21"/>
  <c r="R3" i="21"/>
  <c r="O30" i="18"/>
  <c r="O29" i="21"/>
  <c r="Q15" i="21" l="1"/>
  <c r="Q26" i="21"/>
  <c r="R15" i="21"/>
  <c r="Q4" i="21"/>
  <c r="R4" i="21"/>
  <c r="S14" i="18"/>
  <c r="N25" i="18"/>
  <c r="Q27" i="21"/>
  <c r="Q14" i="21"/>
  <c r="R14" i="21"/>
  <c r="Q14" i="18"/>
  <c r="R15" i="18"/>
  <c r="Q15" i="18"/>
  <c r="R3" i="18"/>
  <c r="R26" i="21"/>
  <c r="R14" i="18"/>
  <c r="Q4" i="18"/>
  <c r="O25" i="18"/>
  <c r="Q3" i="18"/>
  <c r="R4" i="18"/>
  <c r="R27" i="18"/>
  <c r="R27" i="21"/>
  <c r="Q27" i="18"/>
  <c r="R26" i="18" l="1"/>
  <c r="S26" i="18"/>
  <c r="Q26" i="18"/>
</calcChain>
</file>

<file path=xl/sharedStrings.xml><?xml version="1.0" encoding="utf-8"?>
<sst xmlns="http://schemas.openxmlformats.org/spreadsheetml/2006/main" count="1229" uniqueCount="40">
  <si>
    <t>Image Name</t>
  </si>
  <si>
    <t>Channel</t>
  </si>
  <si>
    <t>Name</t>
  </si>
  <si>
    <t>Signal</t>
  </si>
  <si>
    <t>Total</t>
  </si>
  <si>
    <t>Area</t>
  </si>
  <si>
    <t>Bkgnd.</t>
  </si>
  <si>
    <t>Type</t>
  </si>
  <si>
    <t>Conc. Std.</t>
  </si>
  <si>
    <t>Concentration</t>
  </si>
  <si>
    <t>Max</t>
  </si>
  <si>
    <t>Mean</t>
  </si>
  <si>
    <t>StdDev</t>
  </si>
  <si>
    <t>NaN</t>
  </si>
  <si>
    <t>male</t>
  </si>
  <si>
    <t>MCT1 male</t>
  </si>
  <si>
    <t xml:space="preserve"> actin male</t>
  </si>
  <si>
    <t xml:space="preserve"> actin female</t>
  </si>
  <si>
    <t>MCT1 female</t>
  </si>
  <si>
    <t>female</t>
  </si>
  <si>
    <t>LdhB</t>
  </si>
  <si>
    <t>Actin</t>
  </si>
  <si>
    <t>backgroud</t>
  </si>
  <si>
    <t>Mct1</t>
  </si>
  <si>
    <t>with actin</t>
  </si>
  <si>
    <t xml:space="preserve">male </t>
  </si>
  <si>
    <t>FB</t>
  </si>
  <si>
    <t>IVF</t>
  </si>
  <si>
    <t xml:space="preserve">female </t>
  </si>
  <si>
    <t>average</t>
  </si>
  <si>
    <t>SD</t>
  </si>
  <si>
    <t>ttest</t>
  </si>
  <si>
    <t>male+female</t>
  </si>
  <si>
    <t>4 blots</t>
  </si>
  <si>
    <t>0001008_01</t>
  </si>
  <si>
    <t>0001011_01</t>
  </si>
  <si>
    <t>0001014_01</t>
  </si>
  <si>
    <t>0001017_01</t>
  </si>
  <si>
    <t>0001013_01</t>
  </si>
  <si>
    <t>0001015_01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</si>
</sst>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Liver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0AB-4191-AF10-BE9DBE51374B}"/>
              </c:ext>
            </c:extLst>
          </c:dPt>
          <c:errBars>
            <c:errBarType val="plus"/>
            <c:errValType val="cust"/>
            <c:noEndCap val="0"/>
            <c:plus>
              <c:numRef>
                <c:f>LdhB!$R$3:$R$4</c:f>
                <c:numCache>
                  <c:formatCode>General</c:formatCode>
                  <c:ptCount val="2"/>
                  <c:pt idx="0">
                    <c:v>1.5580840659948068</c:v>
                  </c:pt>
                  <c:pt idx="1">
                    <c:v>0.35840912586087514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LdhB!$P$3:$P$4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LdhB!$Q$3:$Q$4</c:f>
              <c:numCache>
                <c:formatCode>General</c:formatCode>
                <c:ptCount val="2"/>
                <c:pt idx="0">
                  <c:v>5.8670568477443981</c:v>
                </c:pt>
                <c:pt idx="1">
                  <c:v>4.0472212120829791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AB-4191-AF10-BE9DBE513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08512"/>
        <c:axId val="1650027232"/>
      </c:barChart>
      <c:catAx>
        <c:axId val="1650008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p=0.098826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27232"/>
        <c:crosses val="autoZero"/>
        <c:auto val="1"/>
        <c:lblAlgn val="ctr"/>
        <c:lblOffset val="100"/>
        <c:noMultiLvlLbl val="0"/>
      </c:catAx>
      <c:valAx>
        <c:axId val="165002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Liver Levels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1862905905372692E-2"/>
              <c:y val="0.20992329642969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0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female Liver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EB8-461F-B72D-8ECA09B98456}"/>
              </c:ext>
            </c:extLst>
          </c:dPt>
          <c:errBars>
            <c:errBarType val="plus"/>
            <c:errValType val="cust"/>
            <c:noEndCap val="0"/>
            <c:plus>
              <c:numRef>
                <c:f>LdhB!$R$14:$R$15</c:f>
                <c:numCache>
                  <c:formatCode>General</c:formatCode>
                  <c:ptCount val="2"/>
                  <c:pt idx="0">
                    <c:v>0.41613508024346607</c:v>
                  </c:pt>
                  <c:pt idx="1">
                    <c:v>0.44194658603819476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LdhB!$P$14:$P$15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LdhB!$Q$14:$Q$15</c:f>
              <c:numCache>
                <c:formatCode>General</c:formatCode>
                <c:ptCount val="2"/>
                <c:pt idx="0">
                  <c:v>4.9957121740792125</c:v>
                </c:pt>
                <c:pt idx="1">
                  <c:v>3.7003643454654176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B8-461F-B72D-8ECA09B98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35552"/>
        <c:axId val="1650043040"/>
      </c:barChart>
      <c:catAx>
        <c:axId val="1650035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p=0.005319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43040"/>
        <c:crosses val="autoZero"/>
        <c:auto val="1"/>
        <c:lblAlgn val="ctr"/>
        <c:lblOffset val="100"/>
        <c:noMultiLvlLbl val="0"/>
      </c:catAx>
      <c:valAx>
        <c:axId val="165004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Liver Levels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4511879605720971E-2"/>
              <c:y val="0.22129261459806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3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and female Liver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947-4AB4-B4B8-A09C85CC8893}"/>
              </c:ext>
            </c:extLst>
          </c:dPt>
          <c:errBars>
            <c:errBarType val="plus"/>
            <c:errValType val="cust"/>
            <c:noEndCap val="0"/>
            <c:plus>
              <c:numRef>
                <c:f>LdhB!$R$26:$R$27</c:f>
                <c:numCache>
                  <c:formatCode>General</c:formatCode>
                  <c:ptCount val="2"/>
                  <c:pt idx="0">
                    <c:v>1.153929074683405</c:v>
                  </c:pt>
                  <c:pt idx="1">
                    <c:v>0.41609425976625908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LdhB!$P$26:$P$27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LdhB!$Q$26:$Q$27</c:f>
              <c:numCache>
                <c:formatCode>General</c:formatCode>
                <c:ptCount val="2"/>
                <c:pt idx="0">
                  <c:v>5.4313845109118049</c:v>
                </c:pt>
                <c:pt idx="1">
                  <c:v>3.8737927787741988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7-4AB4-B4B8-A09C85CC8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987296"/>
        <c:axId val="1649987712"/>
      </c:barChart>
      <c:catAx>
        <c:axId val="1649987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p=0.006054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87712"/>
        <c:crosses val="autoZero"/>
        <c:auto val="1"/>
        <c:lblAlgn val="ctr"/>
        <c:lblOffset val="100"/>
        <c:noMultiLvlLbl val="0"/>
      </c:catAx>
      <c:valAx>
        <c:axId val="16499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Liver 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8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Liver Mct1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2A4-4CE4-AB38-389F4A77BDBE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'Mct1'!$R$3:$R$4</c:f>
                <c:numCache>
                  <c:formatCode>General</c:formatCode>
                  <c:ptCount val="2"/>
                  <c:pt idx="0">
                    <c:v>2.4251452021578253</c:v>
                  </c:pt>
                  <c:pt idx="1">
                    <c:v>1.1586810644731398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'Mct1'!$P$3:$P$4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'Mct1'!$Q$3:$Q$4</c:f>
              <c:numCache>
                <c:formatCode>General</c:formatCode>
                <c:ptCount val="2"/>
                <c:pt idx="0">
                  <c:v>7.8603383592646621</c:v>
                </c:pt>
                <c:pt idx="1">
                  <c:v>4.7764246499849872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4-4CE4-AB38-389F4A77B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904976"/>
        <c:axId val="1561913296"/>
      </c:barChart>
      <c:catAx>
        <c:axId val="156190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p=0.078774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13296"/>
        <c:crosses val="autoZero"/>
        <c:auto val="1"/>
        <c:lblAlgn val="ctr"/>
        <c:lblOffset val="100"/>
        <c:noMultiLvlLbl val="0"/>
      </c:catAx>
      <c:valAx>
        <c:axId val="156191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Liver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0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female Liver Mct1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B6A-4193-9971-B3C6897B137C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'Mct1'!$R$14:$R$15</c:f>
                <c:numCache>
                  <c:formatCode>General</c:formatCode>
                  <c:ptCount val="2"/>
                  <c:pt idx="0">
                    <c:v>4.5291769066023342</c:v>
                  </c:pt>
                  <c:pt idx="1">
                    <c:v>2.2241050765814485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'Mct1'!$P$14:$P$15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'Mct1'!$Q$14:$Q$15</c:f>
              <c:numCache>
                <c:formatCode>General</c:formatCode>
                <c:ptCount val="2"/>
                <c:pt idx="0">
                  <c:v>9.2569472021008998</c:v>
                </c:pt>
                <c:pt idx="1">
                  <c:v>5.088505194269981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193-9971-B3C6897B1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929520"/>
        <c:axId val="1561923696"/>
      </c:barChart>
      <c:catAx>
        <c:axId val="156192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p=0.167803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23696"/>
        <c:crosses val="autoZero"/>
        <c:auto val="1"/>
        <c:lblAlgn val="ctr"/>
        <c:lblOffset val="100"/>
        <c:noMultiLvlLbl val="0"/>
      </c:catAx>
      <c:valAx>
        <c:axId val="156192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Liver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29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male and female Liver Mct1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652-46A6-BD95-583956EDDA3E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'Mct1'!$R$26:$R$27</c:f>
                <c:numCache>
                  <c:formatCode>General</c:formatCode>
                  <c:ptCount val="2"/>
                  <c:pt idx="0">
                    <c:v>3.4451902420688283</c:v>
                  </c:pt>
                  <c:pt idx="1">
                    <c:v>1.6502096894799418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'Mct1'!$P$26:$P$27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'Mct1'!$Q$26:$Q$27</c:f>
              <c:numCache>
                <c:formatCode>General</c:formatCode>
                <c:ptCount val="2"/>
                <c:pt idx="0">
                  <c:v>8.5586427806827796</c:v>
                </c:pt>
                <c:pt idx="1">
                  <c:v>4.9324649221274841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2-46A6-BD95-583956EDD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07264"/>
        <c:axId val="1650018496"/>
      </c:barChart>
      <c:catAx>
        <c:axId val="1650007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p=0.022804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18496"/>
        <c:crosses val="autoZero"/>
        <c:auto val="1"/>
        <c:lblAlgn val="ctr"/>
        <c:lblOffset val="100"/>
        <c:noMultiLvlLbl val="0"/>
      </c:catAx>
      <c:valAx>
        <c:axId val="165001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Liver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0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104775</xdr:colOff>
      <xdr:row>0</xdr:row>
      <xdr:rowOff>9525</xdr:rowOff>
    </xdr:from>
    <xdr:to>
      <xdr:col>24</xdr:col>
      <xdr:colOff>90487</xdr:colOff>
      <xdr:row>11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252BF6-5645-4EB1-8D07-516CF71AD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100012</xdr:colOff>
      <xdr:row>12</xdr:row>
      <xdr:rowOff>23812</xdr:rowOff>
    </xdr:from>
    <xdr:to>
      <xdr:col>24</xdr:col>
      <xdr:colOff>85725</xdr:colOff>
      <xdr:row>23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58FCAE-444B-4DBE-9D22-8DC1AFCD0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309562</xdr:colOff>
      <xdr:row>27</xdr:row>
      <xdr:rowOff>176212</xdr:rowOff>
    </xdr:from>
    <xdr:to>
      <xdr:col>23</xdr:col>
      <xdr:colOff>4762</xdr:colOff>
      <xdr:row>42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253C490-AFA0-4366-ADE5-0E6D011C2A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23812</xdr:colOff>
      <xdr:row>0</xdr:row>
      <xdr:rowOff>52387</xdr:rowOff>
    </xdr:from>
    <xdr:to>
      <xdr:col>24</xdr:col>
      <xdr:colOff>381000</xdr:colOff>
      <xdr:row>12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38BE82-B4A5-43FC-8921-BA651EB75B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4761</xdr:colOff>
      <xdr:row>12</xdr:row>
      <xdr:rowOff>161925</xdr:rowOff>
    </xdr:from>
    <xdr:to>
      <xdr:col>24</xdr:col>
      <xdr:colOff>390524</xdr:colOff>
      <xdr:row>26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4A96C4-82FC-47E3-BD05-62E4CE74C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147637</xdr:colOff>
      <xdr:row>28</xdr:row>
      <xdr:rowOff>128587</xdr:rowOff>
    </xdr:from>
    <xdr:to>
      <xdr:col>22</xdr:col>
      <xdr:colOff>452437</xdr:colOff>
      <xdr:row>43</xdr:row>
      <xdr:rowOff>14287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392922-156E-4619-B0A5-44326AAFC9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2AD50-3FB8-4D7B-845D-35429BE3C822}">
  <dimension ref="A1:S32"/>
  <sheetViews>
    <sheetView tabSelected="1" workbookViewId="0">
      <selection activeCell="R1" sqref="R1"/>
    </sheetView>
  </sheetViews>
  <sheetFormatPr defaultRowHeight="15" x14ac:dyDescent="0.25"/>
  <cols>
    <col min="2" max="2" width="10.140625" customWidth="1"/>
    <col min="3" max="3" width="9.7109375" bestFit="1" customWidth="1"/>
    <col min="4" max="6" width="10.5703125" customWidth="1"/>
    <col min="8" max="8" width="10.140625" customWidth="1"/>
    <col min="9" max="9" width="12" bestFit="1" customWidth="1"/>
    <col min="10" max="10" width="10" customWidth="1"/>
    <col min="11" max="11" width="11.140625" customWidth="1"/>
  </cols>
  <sheetData>
    <row r="1" spans="1:19" x14ac:dyDescent="0.25">
      <c r="B1" s="1">
        <v>44599</v>
      </c>
      <c r="C1" s="1">
        <v>44602</v>
      </c>
      <c r="D1" s="1">
        <v>44606</v>
      </c>
      <c r="E1" s="1">
        <v>44608</v>
      </c>
      <c r="F1" s="1"/>
      <c r="H1" s="1">
        <v>44599</v>
      </c>
      <c r="I1" s="1">
        <v>44602</v>
      </c>
      <c r="J1" s="1">
        <v>44606</v>
      </c>
      <c r="K1" s="1">
        <v>44608</v>
      </c>
    </row>
    <row r="2" spans="1:19" x14ac:dyDescent="0.25">
      <c r="A2" t="s">
        <v>20</v>
      </c>
      <c r="G2" s="5" t="s">
        <v>24</v>
      </c>
      <c r="H2" s="7"/>
      <c r="I2" s="7"/>
      <c r="J2" s="7"/>
      <c r="K2" s="7"/>
      <c r="M2" t="s">
        <v>33</v>
      </c>
      <c r="P2" t="s">
        <v>25</v>
      </c>
      <c r="Q2" t="s">
        <v>29</v>
      </c>
      <c r="R2" t="s">
        <v>30</v>
      </c>
      <c r="S2" t="s">
        <v>31</v>
      </c>
    </row>
    <row r="3" spans="1:19" x14ac:dyDescent="0.25">
      <c r="A3" s="2" t="s">
        <v>14</v>
      </c>
      <c r="B3">
        <f>'LdhB(1)'!F3</f>
        <v>2800000</v>
      </c>
      <c r="C3">
        <f>'LdhB (2)'!F3</f>
        <v>378000</v>
      </c>
      <c r="D3">
        <f>'LdhB (3)'!F3</f>
        <v>1710000</v>
      </c>
      <c r="E3">
        <f>'LdhB (4)'!F3</f>
        <v>1280000</v>
      </c>
      <c r="F3" s="2" t="s">
        <v>25</v>
      </c>
      <c r="G3" t="s">
        <v>26</v>
      </c>
      <c r="H3" s="6">
        <f>B3/Actin!B3</f>
        <v>2.6666666666666665</v>
      </c>
      <c r="I3" s="6">
        <f>C3/Actin!C3</f>
        <v>5.6</v>
      </c>
      <c r="J3" s="6">
        <f>D3/Actin!D3</f>
        <v>7.916666666666667</v>
      </c>
      <c r="K3" s="6">
        <f>E3/Actin!E3</f>
        <v>0.37317784256559766</v>
      </c>
      <c r="L3" t="s">
        <v>25</v>
      </c>
      <c r="M3" t="s">
        <v>26</v>
      </c>
      <c r="N3">
        <f>AVERAGE(H3:K3)</f>
        <v>4.1391277939747324</v>
      </c>
      <c r="P3" t="s">
        <v>26</v>
      </c>
      <c r="Q3">
        <f>AVERAGE(N3:N6)</f>
        <v>5.8670568477443981</v>
      </c>
      <c r="R3">
        <f>STDEV(N3:N6)</f>
        <v>1.5580840659948068</v>
      </c>
      <c r="S3" s="3">
        <f>TTEST(N3:N6,N7:N10,2,3)</f>
        <v>9.8826337435732173E-2</v>
      </c>
    </row>
    <row r="4" spans="1:19" x14ac:dyDescent="0.25">
      <c r="B4">
        <f>'LdhB(1)'!F4</f>
        <v>4050000</v>
      </c>
      <c r="C4">
        <f>'LdhB (2)'!F4</f>
        <v>352000</v>
      </c>
      <c r="D4">
        <f>'LdhB (3)'!F4</f>
        <v>1850000</v>
      </c>
      <c r="E4">
        <f>'LdhB (4)'!F4</f>
        <v>2200000</v>
      </c>
      <c r="H4" s="6">
        <f>B4/Actin!B4</f>
        <v>5.4508748317631222</v>
      </c>
      <c r="I4" s="6">
        <f>C4/Actin!C4</f>
        <v>5.3987730061349692</v>
      </c>
      <c r="J4" s="6">
        <f>D4/Actin!D4</f>
        <v>8.6448598130841123</v>
      </c>
      <c r="K4" s="6">
        <f>E4/Actin!E4</f>
        <v>0.88</v>
      </c>
      <c r="N4">
        <f t="shared" ref="N4:N10" si="0">AVERAGE(H4:K4)</f>
        <v>5.0936269127455507</v>
      </c>
      <c r="P4" t="s">
        <v>27</v>
      </c>
      <c r="Q4">
        <f>AVERAGE(N7:N10)</f>
        <v>4.0472212120829791</v>
      </c>
      <c r="R4">
        <f>STDEV(N7:N10)</f>
        <v>0.35840912586087514</v>
      </c>
    </row>
    <row r="5" spans="1:19" x14ac:dyDescent="0.25">
      <c r="B5">
        <f>'LdhB(1)'!F5</f>
        <v>5470000</v>
      </c>
      <c r="C5">
        <f>'LdhB (2)'!F5</f>
        <v>492000</v>
      </c>
      <c r="D5">
        <f>'LdhB (3)'!F5</f>
        <v>2530000</v>
      </c>
      <c r="E5">
        <f>'LdhB (4)'!F5</f>
        <v>3170000</v>
      </c>
      <c r="H5" s="6">
        <f>B5/Actin!B5</f>
        <v>9.4800693240901222</v>
      </c>
      <c r="I5" s="6">
        <f>C5/Actin!C5</f>
        <v>6.9688385269121813</v>
      </c>
      <c r="J5" s="6">
        <f>D5/Actin!D5</f>
        <v>13.108808290155441</v>
      </c>
      <c r="K5" s="6">
        <f>E5/Actin!E5</f>
        <v>1.0496688741721854</v>
      </c>
      <c r="N5">
        <f t="shared" si="0"/>
        <v>7.6518462538324821</v>
      </c>
    </row>
    <row r="6" spans="1:19" x14ac:dyDescent="0.25">
      <c r="B6">
        <f>'LdhB(1)'!F6</f>
        <v>3480000</v>
      </c>
      <c r="C6">
        <f>'LdhB (2)'!F6</f>
        <v>339000</v>
      </c>
      <c r="D6">
        <f>'LdhB (3)'!F6</f>
        <v>1870000</v>
      </c>
      <c r="E6">
        <f>'LdhB (4)'!F6</f>
        <v>2850000</v>
      </c>
      <c r="F6" s="4"/>
      <c r="H6" s="6">
        <f>B6/Actin!B6</f>
        <v>6.5536723163841808</v>
      </c>
      <c r="I6" s="6">
        <f>C6/Actin!C6</f>
        <v>5.5392156862745097</v>
      </c>
      <c r="J6" s="6">
        <f>D6/Actin!D6</f>
        <v>12.986111111111111</v>
      </c>
      <c r="K6" s="6">
        <f>E6/Actin!E6</f>
        <v>1.2555066079295154</v>
      </c>
      <c r="N6">
        <f t="shared" si="0"/>
        <v>6.5836264304248289</v>
      </c>
    </row>
    <row r="7" spans="1:19" x14ac:dyDescent="0.25">
      <c r="B7">
        <f>'LdhB(1)'!F7</f>
        <v>2750000</v>
      </c>
      <c r="C7">
        <f>'LdhB (2)'!F7</f>
        <v>232000</v>
      </c>
      <c r="D7">
        <f>'LdhB (3)'!F7</f>
        <v>871000</v>
      </c>
      <c r="E7">
        <f>'LdhB (4)'!F7</f>
        <v>1880000</v>
      </c>
      <c r="G7" t="s">
        <v>27</v>
      </c>
      <c r="H7" s="5">
        <f>B7/Actin!B7</f>
        <v>6.9444444444444446</v>
      </c>
      <c r="I7" s="5">
        <f>C7/Actin!C7</f>
        <v>4.3445692883895131</v>
      </c>
      <c r="J7" s="5">
        <f>D7/Actin!D7</f>
        <v>5.9657534246575343</v>
      </c>
      <c r="K7" s="5">
        <f>E7/Actin!E7</f>
        <v>0.96907216494845361</v>
      </c>
      <c r="M7" t="s">
        <v>27</v>
      </c>
      <c r="N7">
        <f t="shared" si="0"/>
        <v>4.5559598306099867</v>
      </c>
      <c r="Q7" s="2"/>
    </row>
    <row r="8" spans="1:19" x14ac:dyDescent="0.25">
      <c r="B8">
        <f>'LdhB(1)'!F8</f>
        <v>2630000</v>
      </c>
      <c r="C8">
        <f>'LdhB (2)'!F8</f>
        <v>240000</v>
      </c>
      <c r="D8">
        <f>'LdhB (3)'!F8</f>
        <v>1260000</v>
      </c>
      <c r="E8">
        <f>'LdhB (4)'!F8</f>
        <v>1120000</v>
      </c>
      <c r="H8" s="5">
        <f>B8/Actin!B8</f>
        <v>3.8115942028985508</v>
      </c>
      <c r="I8" s="5">
        <f>C8/Actin!C8</f>
        <v>4.6783625730994149</v>
      </c>
      <c r="J8" s="5">
        <f>D8/Actin!D8</f>
        <v>7.1590909090909092</v>
      </c>
      <c r="K8" s="5">
        <f>E8/Actin!E8</f>
        <v>0.51141552511415522</v>
      </c>
      <c r="N8">
        <f t="shared" si="0"/>
        <v>4.0401158025507575</v>
      </c>
    </row>
    <row r="9" spans="1:19" x14ac:dyDescent="0.25">
      <c r="B9">
        <f>'LdhB(1)'!F9</f>
        <v>2560000</v>
      </c>
      <c r="C9">
        <f>'LdhB (2)'!F9</f>
        <v>291000</v>
      </c>
      <c r="D9">
        <f>'LdhB (3)'!F9</f>
        <v>1230000</v>
      </c>
      <c r="E9">
        <f>'LdhB (4)'!F9</f>
        <v>1460000</v>
      </c>
      <c r="H9" s="5">
        <f>B9/Actin!B9</f>
        <v>2.9391504018369692</v>
      </c>
      <c r="I9" s="5">
        <f>C9/Actin!C9</f>
        <v>5.3492647058823533</v>
      </c>
      <c r="J9" s="5">
        <f>D9/Actin!D9</f>
        <v>6.2436548223350252</v>
      </c>
      <c r="K9" s="5">
        <f>E9/Actin!E9</f>
        <v>0.57936507936507942</v>
      </c>
      <c r="N9">
        <f t="shared" si="0"/>
        <v>3.7778587523548568</v>
      </c>
    </row>
    <row r="10" spans="1:19" x14ac:dyDescent="0.25">
      <c r="B10">
        <f>'LdhB(1)'!F10</f>
        <v>1920000</v>
      </c>
      <c r="C10">
        <f>'LdhB (2)'!F10</f>
        <v>226000</v>
      </c>
      <c r="D10">
        <f>'LdhB (3)'!F10</f>
        <v>1330000</v>
      </c>
      <c r="E10">
        <f>'LdhB (4)'!F10</f>
        <v>1560000</v>
      </c>
      <c r="H10" s="5">
        <f>B10/Actin!B10</f>
        <v>2.9268292682926829</v>
      </c>
      <c r="I10" s="5">
        <f>C10/Actin!C10</f>
        <v>3.668831168831169</v>
      </c>
      <c r="J10" s="5">
        <f>D10/Actin!D10</f>
        <v>7.7777777777777777</v>
      </c>
      <c r="K10" s="5">
        <f>E10/Actin!E10</f>
        <v>0.88636363636363635</v>
      </c>
      <c r="N10">
        <f t="shared" si="0"/>
        <v>3.8149504628163164</v>
      </c>
    </row>
    <row r="11" spans="1:19" x14ac:dyDescent="0.25">
      <c r="A11" t="s">
        <v>22</v>
      </c>
      <c r="B11">
        <f>'LdhB(1)'!F11</f>
        <v>194000</v>
      </c>
      <c r="C11">
        <f>'LdhB (2)'!F11</f>
        <v>109000</v>
      </c>
      <c r="D11">
        <f>'LdhB (3)'!F11</f>
        <v>296000</v>
      </c>
      <c r="E11">
        <f>'LdhB (4)'!F11</f>
        <v>350000</v>
      </c>
      <c r="H11" s="7"/>
      <c r="I11" s="7"/>
      <c r="J11" s="7"/>
      <c r="K11" s="7"/>
    </row>
    <row r="12" spans="1:19" x14ac:dyDescent="0.25">
      <c r="B12">
        <f>'LdhB(1)'!F12</f>
        <v>180000</v>
      </c>
      <c r="C12">
        <f>'LdhB (2)'!F12</f>
        <v>116000</v>
      </c>
      <c r="D12">
        <f>'LdhB (3)'!F12</f>
        <v>281000</v>
      </c>
      <c r="E12">
        <f>'LdhB (4)'!F12</f>
        <v>260000</v>
      </c>
      <c r="H12" s="7"/>
      <c r="I12" s="7"/>
      <c r="J12" s="7"/>
      <c r="K12" s="7"/>
    </row>
    <row r="13" spans="1:19" x14ac:dyDescent="0.25">
      <c r="H13" s="7"/>
      <c r="I13" s="7"/>
      <c r="J13" s="7"/>
      <c r="K13" s="7"/>
      <c r="P13" t="s">
        <v>19</v>
      </c>
      <c r="Q13" t="s">
        <v>29</v>
      </c>
      <c r="R13" t="s">
        <v>30</v>
      </c>
      <c r="S13" t="s">
        <v>31</v>
      </c>
    </row>
    <row r="14" spans="1:19" x14ac:dyDescent="0.25">
      <c r="A14" s="2" t="s">
        <v>19</v>
      </c>
      <c r="B14">
        <f>'LdhB(1)'!F14</f>
        <v>3920000</v>
      </c>
      <c r="C14">
        <f>'LdhB (2)'!F14</f>
        <v>361000</v>
      </c>
      <c r="D14">
        <f>'LdhB (3)'!F14</f>
        <v>2310000</v>
      </c>
      <c r="E14">
        <f>'LdhB (4)'!F14</f>
        <v>2080000</v>
      </c>
      <c r="F14" s="2" t="s">
        <v>28</v>
      </c>
      <c r="G14" t="s">
        <v>26</v>
      </c>
      <c r="H14" s="6">
        <f>B14/Actin!B14</f>
        <v>4.0205128205128204</v>
      </c>
      <c r="I14" s="6">
        <f>C14/Actin!C14</f>
        <v>5.9867330016583749</v>
      </c>
      <c r="J14" s="6">
        <f>D14/Actin!D14</f>
        <v>10.3125</v>
      </c>
      <c r="K14" s="6">
        <f>E14/Actin!E14</f>
        <v>0.79389312977099236</v>
      </c>
      <c r="L14" t="s">
        <v>28</v>
      </c>
      <c r="M14" t="s">
        <v>26</v>
      </c>
      <c r="N14">
        <f>AVERAGE(H14:K14)</f>
        <v>5.2784097379855472</v>
      </c>
      <c r="P14" t="s">
        <v>26</v>
      </c>
      <c r="Q14">
        <f>AVERAGE(N14:N17)</f>
        <v>4.9957121740792125</v>
      </c>
      <c r="R14">
        <f>STDEV(N14:N17)</f>
        <v>0.41613508024346607</v>
      </c>
      <c r="S14" s="4">
        <f>TTEST(N14:N17,N18:N21,2,3)</f>
        <v>5.3190814192754839E-3</v>
      </c>
    </row>
    <row r="15" spans="1:19" x14ac:dyDescent="0.25">
      <c r="B15">
        <f>'LdhB(1)'!F15</f>
        <v>3390000</v>
      </c>
      <c r="C15">
        <f>'LdhB (2)'!F15</f>
        <v>268000</v>
      </c>
      <c r="D15">
        <f>'LdhB (3)'!F15</f>
        <v>1790000</v>
      </c>
      <c r="E15">
        <f>'LdhB (4)'!F15</f>
        <v>2320000</v>
      </c>
      <c r="H15" s="6">
        <f>B15/Actin!B15</f>
        <v>3.8218714768883877</v>
      </c>
      <c r="I15" s="6">
        <f>C15/Actin!C15</f>
        <v>5.3386454183266929</v>
      </c>
      <c r="J15" s="6">
        <f>D15/Actin!D15</f>
        <v>7.458333333333333</v>
      </c>
      <c r="K15" s="6">
        <f>E15/Actin!E15</f>
        <v>0.89575289575289574</v>
      </c>
      <c r="N15">
        <f t="shared" ref="N15:N21" si="1">AVERAGE(H15:K15)</f>
        <v>4.3786507810753275</v>
      </c>
      <c r="P15" t="s">
        <v>27</v>
      </c>
      <c r="Q15">
        <f>AVERAGE(N18:N21)</f>
        <v>3.7003643454654176</v>
      </c>
      <c r="R15">
        <f>STDEV(N18:N21)</f>
        <v>0.44194658603819476</v>
      </c>
    </row>
    <row r="16" spans="1:19" x14ac:dyDescent="0.25">
      <c r="B16">
        <f>'LdhB(1)'!F16</f>
        <v>3700000</v>
      </c>
      <c r="C16">
        <f>'LdhB (2)'!F16</f>
        <v>291000</v>
      </c>
      <c r="D16">
        <f>'LdhB (3)'!F16</f>
        <v>2110000</v>
      </c>
      <c r="E16">
        <f>'LdhB (4)'!F16</f>
        <v>2220000</v>
      </c>
      <c r="H16" s="6">
        <f>B16/Actin!B16</f>
        <v>4.9597855227882039</v>
      </c>
      <c r="I16" s="6">
        <f>C16/Actin!C16</f>
        <v>5.3199268738574039</v>
      </c>
      <c r="J16" s="6">
        <f>D16/Actin!D16</f>
        <v>8.9787234042553195</v>
      </c>
      <c r="K16" s="6">
        <f>E16/Actin!E16</f>
        <v>1.2402234636871508</v>
      </c>
      <c r="N16">
        <f t="shared" si="1"/>
        <v>5.1246648161470194</v>
      </c>
    </row>
    <row r="17" spans="1:19" x14ac:dyDescent="0.25">
      <c r="B17">
        <f>'LdhB(1)'!F17</f>
        <v>2710000</v>
      </c>
      <c r="C17">
        <f>'LdhB (2)'!F17</f>
        <v>309000</v>
      </c>
      <c r="D17">
        <f>'LdhB (3)'!F17</f>
        <v>1950000</v>
      </c>
      <c r="E17">
        <f>'LdhB (4)'!F17</f>
        <v>1670000</v>
      </c>
      <c r="F17" s="4"/>
      <c r="H17" s="6">
        <f>B17/Actin!B17</f>
        <v>3.3374384236453203</v>
      </c>
      <c r="I17" s="6">
        <f>C17/Actin!C17</f>
        <v>5.9082217973231357</v>
      </c>
      <c r="J17" s="6">
        <f>D17/Actin!D17</f>
        <v>10.54054054054054</v>
      </c>
      <c r="K17" s="6">
        <f>E17/Actin!E17</f>
        <v>1.0182926829268293</v>
      </c>
      <c r="N17">
        <f t="shared" si="1"/>
        <v>5.2011233611089569</v>
      </c>
    </row>
    <row r="18" spans="1:19" x14ac:dyDescent="0.25">
      <c r="B18">
        <f>'LdhB(1)'!F18</f>
        <v>4010000</v>
      </c>
      <c r="C18">
        <f>'LdhB (2)'!F18</f>
        <v>191000</v>
      </c>
      <c r="D18">
        <f>'LdhB (3)'!F18</f>
        <v>1630000</v>
      </c>
      <c r="E18">
        <f>'LdhB (4)'!F18</f>
        <v>1180000</v>
      </c>
      <c r="G18" t="s">
        <v>27</v>
      </c>
      <c r="H18" s="5">
        <f>B18/Actin!B18</f>
        <v>4.01</v>
      </c>
      <c r="I18" s="5">
        <f>C18/Actin!C18</f>
        <v>2.9115853658536586</v>
      </c>
      <c r="J18" s="5">
        <f>D18/Actin!D18</f>
        <v>8.9071038251366126</v>
      </c>
      <c r="K18" s="5">
        <f>E18/Actin!E18</f>
        <v>0.60512820512820509</v>
      </c>
      <c r="M18" t="s">
        <v>27</v>
      </c>
      <c r="N18">
        <f t="shared" si="1"/>
        <v>4.1084543490296195</v>
      </c>
      <c r="Q18" s="2"/>
    </row>
    <row r="19" spans="1:19" x14ac:dyDescent="0.25">
      <c r="B19">
        <f>'LdhB(1)'!F19</f>
        <v>2310000</v>
      </c>
      <c r="C19">
        <f>'LdhB (2)'!F19</f>
        <v>176000</v>
      </c>
      <c r="D19">
        <f>'LdhB (3)'!F19</f>
        <v>1260000</v>
      </c>
      <c r="E19">
        <f>'LdhB (4)'!F19</f>
        <v>1320000</v>
      </c>
      <c r="H19" s="5">
        <f>B19/Actin!B19</f>
        <v>2.834355828220859</v>
      </c>
      <c r="I19" s="5">
        <f>C19/Actin!C19</f>
        <v>2.8205128205128207</v>
      </c>
      <c r="J19" s="5">
        <f>D19/Actin!D19</f>
        <v>8.4</v>
      </c>
      <c r="K19" s="5">
        <f>E19/Actin!E19</f>
        <v>0.74576271186440679</v>
      </c>
      <c r="N19">
        <f t="shared" si="1"/>
        <v>3.7001578401495219</v>
      </c>
    </row>
    <row r="20" spans="1:19" x14ac:dyDescent="0.25">
      <c r="B20">
        <f>'LdhB(1)'!F20</f>
        <v>2470000</v>
      </c>
      <c r="C20">
        <f>'LdhB (2)'!F20</f>
        <v>187000</v>
      </c>
      <c r="D20">
        <f>'LdhB (3)'!F20</f>
        <v>725000</v>
      </c>
      <c r="E20">
        <f>'LdhB (4)'!F20</f>
        <v>797000</v>
      </c>
      <c r="H20" s="5">
        <f>B20/Actin!B20</f>
        <v>3.7087087087087087</v>
      </c>
      <c r="I20" s="5">
        <f>C20/Actin!C20</f>
        <v>2.9495268138801261</v>
      </c>
      <c r="J20" s="5">
        <f>D20/Actin!D20</f>
        <v>5.105633802816901</v>
      </c>
      <c r="K20" s="5">
        <f>E20/Actin!E20</f>
        <v>0.58175182481751819</v>
      </c>
      <c r="N20">
        <f t="shared" si="1"/>
        <v>3.0864052875558134</v>
      </c>
    </row>
    <row r="21" spans="1:19" x14ac:dyDescent="0.25">
      <c r="B21">
        <f>'LdhB(1)'!F21</f>
        <v>1980000</v>
      </c>
      <c r="C21">
        <f>'LdhB (2)'!F21</f>
        <v>173000</v>
      </c>
      <c r="D21">
        <f>'LdhB (3)'!F21</f>
        <v>1580000</v>
      </c>
      <c r="E21">
        <f>'LdhB (4)'!F21</f>
        <v>1180000</v>
      </c>
      <c r="H21" s="5">
        <f>B21/Actin!B21</f>
        <v>2.5031605562579013</v>
      </c>
      <c r="I21" s="5">
        <f>C21/Actin!C21</f>
        <v>2.7158555729984299</v>
      </c>
      <c r="J21" s="5">
        <f>D21/Actin!D21</f>
        <v>9.5757575757575761</v>
      </c>
      <c r="K21" s="5">
        <f>E21/Actin!E21</f>
        <v>0.83098591549295775</v>
      </c>
      <c r="N21">
        <f t="shared" si="1"/>
        <v>3.9064399051267165</v>
      </c>
    </row>
    <row r="22" spans="1:19" x14ac:dyDescent="0.25">
      <c r="A22" t="s">
        <v>22</v>
      </c>
      <c r="B22">
        <f>'LdhB(1)'!F22</f>
        <v>296000</v>
      </c>
      <c r="C22">
        <f>'LdhB (2)'!F22</f>
        <v>111000</v>
      </c>
      <c r="D22">
        <f>'LdhB (3)'!F22</f>
        <v>332000</v>
      </c>
      <c r="E22">
        <f>'LdhB (4)'!F22</f>
        <v>272000</v>
      </c>
    </row>
    <row r="23" spans="1:19" x14ac:dyDescent="0.25">
      <c r="B23">
        <f>'LdhB(1)'!F23</f>
        <v>282000</v>
      </c>
      <c r="C23">
        <f>'LdhB (2)'!F23</f>
        <v>83000</v>
      </c>
      <c r="D23">
        <f>'LdhB (3)'!F23</f>
        <v>234000</v>
      </c>
      <c r="E23">
        <f>'LdhB (4)'!F23</f>
        <v>256000</v>
      </c>
    </row>
    <row r="24" spans="1:19" x14ac:dyDescent="0.25">
      <c r="L24" t="s">
        <v>32</v>
      </c>
      <c r="N24" t="s">
        <v>14</v>
      </c>
      <c r="O24" t="s">
        <v>19</v>
      </c>
    </row>
    <row r="25" spans="1:19" x14ac:dyDescent="0.25">
      <c r="M25" t="s">
        <v>26</v>
      </c>
      <c r="N25">
        <f>N3</f>
        <v>4.1391277939747324</v>
      </c>
      <c r="O25">
        <f>N14</f>
        <v>5.2784097379855472</v>
      </c>
      <c r="Q25" t="s">
        <v>29</v>
      </c>
      <c r="R25" t="s">
        <v>30</v>
      </c>
      <c r="S25" t="s">
        <v>31</v>
      </c>
    </row>
    <row r="26" spans="1:19" x14ac:dyDescent="0.25">
      <c r="N26">
        <f t="shared" ref="N26:N28" si="2">N4</f>
        <v>5.0936269127455507</v>
      </c>
      <c r="O26">
        <f t="shared" ref="O26:O28" si="3">N15</f>
        <v>4.3786507810753275</v>
      </c>
      <c r="P26" s="2" t="s">
        <v>26</v>
      </c>
      <c r="Q26">
        <f>AVERAGE(N25:O28)</f>
        <v>5.4313845109118049</v>
      </c>
      <c r="R26">
        <f>STDEV(N25:O28)</f>
        <v>1.153929074683405</v>
      </c>
      <c r="S26" s="4">
        <f>TTEST(N25:O28,N29:O32,2,3)</f>
        <v>6.0535729178958332E-3</v>
      </c>
    </row>
    <row r="27" spans="1:19" x14ac:dyDescent="0.25">
      <c r="N27">
        <f t="shared" si="2"/>
        <v>7.6518462538324821</v>
      </c>
      <c r="O27">
        <f t="shared" si="3"/>
        <v>5.1246648161470194</v>
      </c>
      <c r="P27" s="2" t="s">
        <v>27</v>
      </c>
      <c r="Q27">
        <f>AVERAGE(N29:O32)</f>
        <v>3.8737927787741988</v>
      </c>
      <c r="R27">
        <f>STDEV(N29:O32)</f>
        <v>0.41609425976625908</v>
      </c>
    </row>
    <row r="28" spans="1:19" x14ac:dyDescent="0.25">
      <c r="N28">
        <f t="shared" si="2"/>
        <v>6.5836264304248289</v>
      </c>
      <c r="O28">
        <f t="shared" si="3"/>
        <v>5.2011233611089569</v>
      </c>
    </row>
    <row r="29" spans="1:19" x14ac:dyDescent="0.25">
      <c r="M29" t="s">
        <v>27</v>
      </c>
      <c r="N29">
        <f>N7</f>
        <v>4.5559598306099867</v>
      </c>
      <c r="O29">
        <f>N18</f>
        <v>4.1084543490296195</v>
      </c>
    </row>
    <row r="30" spans="1:19" x14ac:dyDescent="0.25">
      <c r="N30">
        <f t="shared" ref="N30:N32" si="4">N8</f>
        <v>4.0401158025507575</v>
      </c>
      <c r="O30">
        <f t="shared" ref="O30:O32" si="5">N19</f>
        <v>3.7001578401495219</v>
      </c>
    </row>
    <row r="31" spans="1:19" x14ac:dyDescent="0.25">
      <c r="N31">
        <f t="shared" si="4"/>
        <v>3.7778587523548568</v>
      </c>
      <c r="O31">
        <f t="shared" si="5"/>
        <v>3.0864052875558134</v>
      </c>
    </row>
    <row r="32" spans="1:19" x14ac:dyDescent="0.25">
      <c r="N32">
        <f t="shared" si="4"/>
        <v>3.8149504628163164</v>
      </c>
      <c r="O32">
        <f t="shared" si="5"/>
        <v>3.9064399051267165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3"/>
  <sheetViews>
    <sheetView workbookViewId="0">
      <selection activeCell="T14" sqref="T14"/>
    </sheetView>
  </sheetViews>
  <sheetFormatPr defaultRowHeight="15" x14ac:dyDescent="0.25"/>
  <cols>
    <col min="1" max="1" width="11" customWidth="1"/>
  </cols>
  <sheetData>
    <row r="1" spans="1:14" x14ac:dyDescent="0.25">
      <c r="A1" s="1">
        <v>44602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35</v>
      </c>
      <c r="C3">
        <v>700</v>
      </c>
      <c r="D3">
        <v>27</v>
      </c>
      <c r="E3">
        <v>1290000</v>
      </c>
      <c r="F3">
        <v>2150000</v>
      </c>
      <c r="G3">
        <v>760</v>
      </c>
      <c r="H3">
        <v>1130</v>
      </c>
      <c r="I3" t="s">
        <v>3</v>
      </c>
      <c r="J3" t="s">
        <v>13</v>
      </c>
      <c r="K3" t="s">
        <v>13</v>
      </c>
      <c r="L3">
        <v>5480</v>
      </c>
      <c r="M3">
        <v>2830</v>
      </c>
      <c r="N3">
        <v>1110</v>
      </c>
    </row>
    <row r="4" spans="1:14" x14ac:dyDescent="0.25">
      <c r="B4" t="s">
        <v>35</v>
      </c>
      <c r="C4">
        <v>700</v>
      </c>
      <c r="D4">
        <v>28</v>
      </c>
      <c r="E4">
        <v>687000</v>
      </c>
      <c r="F4">
        <v>1250000</v>
      </c>
      <c r="G4">
        <v>703</v>
      </c>
      <c r="H4">
        <v>804</v>
      </c>
      <c r="I4" t="s">
        <v>3</v>
      </c>
      <c r="J4" t="s">
        <v>13</v>
      </c>
      <c r="K4" t="s">
        <v>13</v>
      </c>
      <c r="L4">
        <v>3290</v>
      </c>
      <c r="M4">
        <v>1780</v>
      </c>
      <c r="N4">
        <v>701</v>
      </c>
    </row>
    <row r="5" spans="1:14" x14ac:dyDescent="0.25">
      <c r="B5" t="s">
        <v>35</v>
      </c>
      <c r="C5">
        <v>700</v>
      </c>
      <c r="D5">
        <v>29</v>
      </c>
      <c r="E5">
        <v>465000</v>
      </c>
      <c r="F5">
        <v>1210000</v>
      </c>
      <c r="G5">
        <v>702</v>
      </c>
      <c r="H5">
        <v>1060</v>
      </c>
      <c r="I5" t="s">
        <v>3</v>
      </c>
      <c r="J5" t="s">
        <v>13</v>
      </c>
      <c r="K5" t="s">
        <v>13</v>
      </c>
      <c r="L5">
        <v>2860</v>
      </c>
      <c r="M5">
        <v>1720</v>
      </c>
      <c r="N5">
        <v>445</v>
      </c>
    </row>
    <row r="6" spans="1:14" x14ac:dyDescent="0.25">
      <c r="B6" t="s">
        <v>35</v>
      </c>
      <c r="C6">
        <v>700</v>
      </c>
      <c r="D6">
        <v>30</v>
      </c>
      <c r="E6">
        <v>324000</v>
      </c>
      <c r="F6">
        <v>777000</v>
      </c>
      <c r="G6">
        <v>666</v>
      </c>
      <c r="H6">
        <v>680</v>
      </c>
      <c r="I6" t="s">
        <v>3</v>
      </c>
      <c r="J6" t="s">
        <v>13</v>
      </c>
      <c r="K6" t="s">
        <v>13</v>
      </c>
      <c r="L6">
        <v>2040</v>
      </c>
      <c r="M6">
        <v>1170</v>
      </c>
      <c r="N6">
        <v>354</v>
      </c>
    </row>
    <row r="7" spans="1:14" x14ac:dyDescent="0.25">
      <c r="B7" t="s">
        <v>35</v>
      </c>
      <c r="C7">
        <v>700</v>
      </c>
      <c r="D7">
        <v>31</v>
      </c>
      <c r="E7">
        <v>316000</v>
      </c>
      <c r="F7">
        <v>671000</v>
      </c>
      <c r="G7">
        <v>360</v>
      </c>
      <c r="H7">
        <v>986</v>
      </c>
      <c r="I7" t="s">
        <v>3</v>
      </c>
      <c r="J7" t="s">
        <v>13</v>
      </c>
      <c r="K7" t="s">
        <v>13</v>
      </c>
      <c r="L7">
        <v>2710</v>
      </c>
      <c r="M7">
        <v>1860</v>
      </c>
      <c r="N7">
        <v>541</v>
      </c>
    </row>
    <row r="8" spans="1:14" x14ac:dyDescent="0.25">
      <c r="B8" t="s">
        <v>35</v>
      </c>
      <c r="C8">
        <v>700</v>
      </c>
      <c r="D8">
        <v>32</v>
      </c>
      <c r="E8">
        <v>235000</v>
      </c>
      <c r="F8">
        <v>570000</v>
      </c>
      <c r="G8">
        <v>360</v>
      </c>
      <c r="H8">
        <v>931</v>
      </c>
      <c r="I8" t="s">
        <v>3</v>
      </c>
      <c r="J8" t="s">
        <v>13</v>
      </c>
      <c r="K8" t="s">
        <v>13</v>
      </c>
      <c r="L8">
        <v>2850</v>
      </c>
      <c r="M8">
        <v>1580</v>
      </c>
      <c r="N8">
        <v>509</v>
      </c>
    </row>
    <row r="9" spans="1:14" x14ac:dyDescent="0.25">
      <c r="B9" t="s">
        <v>35</v>
      </c>
      <c r="C9">
        <v>700</v>
      </c>
      <c r="D9">
        <v>33</v>
      </c>
      <c r="E9">
        <v>341000</v>
      </c>
      <c r="F9">
        <v>760000</v>
      </c>
      <c r="G9">
        <v>360</v>
      </c>
      <c r="H9">
        <v>1160</v>
      </c>
      <c r="I9" t="s">
        <v>3</v>
      </c>
      <c r="J9" t="s">
        <v>13</v>
      </c>
      <c r="K9" t="s">
        <v>13</v>
      </c>
      <c r="L9">
        <v>3310</v>
      </c>
      <c r="M9">
        <v>2110</v>
      </c>
      <c r="N9">
        <v>634</v>
      </c>
    </row>
    <row r="10" spans="1:14" x14ac:dyDescent="0.25">
      <c r="B10" t="s">
        <v>35</v>
      </c>
      <c r="C10">
        <v>700</v>
      </c>
      <c r="D10">
        <v>34</v>
      </c>
      <c r="E10">
        <v>247000</v>
      </c>
      <c r="F10">
        <v>608000</v>
      </c>
      <c r="G10">
        <v>396</v>
      </c>
      <c r="H10">
        <v>912</v>
      </c>
      <c r="I10" t="s">
        <v>3</v>
      </c>
      <c r="J10" t="s">
        <v>13</v>
      </c>
      <c r="K10" t="s">
        <v>13</v>
      </c>
      <c r="L10">
        <v>2740</v>
      </c>
      <c r="M10">
        <v>1530</v>
      </c>
      <c r="N10">
        <v>430</v>
      </c>
    </row>
    <row r="11" spans="1:14" x14ac:dyDescent="0.25">
      <c r="B11" t="s">
        <v>35</v>
      </c>
      <c r="C11">
        <v>700</v>
      </c>
      <c r="D11">
        <v>35</v>
      </c>
      <c r="E11">
        <v>13900</v>
      </c>
      <c r="F11">
        <v>171000</v>
      </c>
      <c r="G11">
        <v>408</v>
      </c>
      <c r="H11">
        <v>386</v>
      </c>
      <c r="I11" t="s">
        <v>3</v>
      </c>
      <c r="J11" t="s">
        <v>13</v>
      </c>
      <c r="K11" t="s">
        <v>13</v>
      </c>
      <c r="L11">
        <v>932</v>
      </c>
      <c r="M11">
        <v>420</v>
      </c>
      <c r="N11">
        <v>93.8</v>
      </c>
    </row>
    <row r="12" spans="1:14" x14ac:dyDescent="0.25">
      <c r="B12" t="s">
        <v>35</v>
      </c>
      <c r="C12">
        <v>700</v>
      </c>
      <c r="D12">
        <v>36</v>
      </c>
      <c r="E12">
        <v>-17200</v>
      </c>
      <c r="F12">
        <v>154000</v>
      </c>
      <c r="G12">
        <v>288</v>
      </c>
      <c r="H12">
        <v>595</v>
      </c>
      <c r="I12" t="s">
        <v>3</v>
      </c>
      <c r="J12" t="s">
        <v>13</v>
      </c>
      <c r="K12" t="s">
        <v>13</v>
      </c>
      <c r="L12">
        <v>606</v>
      </c>
      <c r="M12">
        <v>535</v>
      </c>
      <c r="N12">
        <v>28.5</v>
      </c>
    </row>
    <row r="14" spans="1:14" x14ac:dyDescent="0.25">
      <c r="A14" t="s">
        <v>18</v>
      </c>
      <c r="B14" t="s">
        <v>35</v>
      </c>
      <c r="C14">
        <v>700</v>
      </c>
      <c r="D14">
        <v>37</v>
      </c>
      <c r="E14">
        <v>525000</v>
      </c>
      <c r="F14">
        <v>1070000</v>
      </c>
      <c r="G14">
        <v>608</v>
      </c>
      <c r="H14">
        <v>904</v>
      </c>
      <c r="I14" t="s">
        <v>3</v>
      </c>
      <c r="J14" t="s">
        <v>13</v>
      </c>
      <c r="K14" t="s">
        <v>13</v>
      </c>
      <c r="L14">
        <v>3820</v>
      </c>
      <c r="M14">
        <v>1770</v>
      </c>
      <c r="N14">
        <v>664</v>
      </c>
    </row>
    <row r="15" spans="1:14" x14ac:dyDescent="0.25">
      <c r="B15" t="s">
        <v>35</v>
      </c>
      <c r="C15">
        <v>700</v>
      </c>
      <c r="D15">
        <v>38</v>
      </c>
      <c r="E15">
        <v>225000</v>
      </c>
      <c r="F15">
        <v>614000</v>
      </c>
      <c r="G15">
        <v>608</v>
      </c>
      <c r="H15">
        <v>640</v>
      </c>
      <c r="I15" t="s">
        <v>3</v>
      </c>
      <c r="J15" t="s">
        <v>13</v>
      </c>
      <c r="K15" t="s">
        <v>13</v>
      </c>
      <c r="L15">
        <v>1660</v>
      </c>
      <c r="M15">
        <v>1010</v>
      </c>
      <c r="N15">
        <v>331</v>
      </c>
    </row>
    <row r="16" spans="1:14" x14ac:dyDescent="0.25">
      <c r="B16" t="s">
        <v>35</v>
      </c>
      <c r="C16">
        <v>700</v>
      </c>
      <c r="D16">
        <v>39</v>
      </c>
      <c r="E16">
        <v>805000</v>
      </c>
      <c r="F16">
        <v>1320000</v>
      </c>
      <c r="G16">
        <v>666</v>
      </c>
      <c r="H16">
        <v>772</v>
      </c>
      <c r="I16" t="s">
        <v>3</v>
      </c>
      <c r="J16" t="s">
        <v>13</v>
      </c>
      <c r="K16" t="s">
        <v>13</v>
      </c>
      <c r="L16">
        <v>3710</v>
      </c>
      <c r="M16">
        <v>1980</v>
      </c>
      <c r="N16">
        <v>843</v>
      </c>
    </row>
    <row r="17" spans="2:14" x14ac:dyDescent="0.25">
      <c r="B17" t="s">
        <v>35</v>
      </c>
      <c r="C17">
        <v>700</v>
      </c>
      <c r="D17">
        <v>40</v>
      </c>
      <c r="E17">
        <v>1200000</v>
      </c>
      <c r="F17">
        <v>1850000</v>
      </c>
      <c r="G17">
        <v>740</v>
      </c>
      <c r="H17">
        <v>879</v>
      </c>
      <c r="I17" t="s">
        <v>3</v>
      </c>
      <c r="J17" t="s">
        <v>13</v>
      </c>
      <c r="K17" t="s">
        <v>13</v>
      </c>
      <c r="L17">
        <v>5040</v>
      </c>
      <c r="M17">
        <v>2500</v>
      </c>
      <c r="N17">
        <v>1170</v>
      </c>
    </row>
    <row r="18" spans="2:14" x14ac:dyDescent="0.25">
      <c r="B18" t="s">
        <v>35</v>
      </c>
      <c r="C18">
        <v>700</v>
      </c>
      <c r="D18">
        <v>41</v>
      </c>
      <c r="E18">
        <v>302000</v>
      </c>
      <c r="F18">
        <v>705000</v>
      </c>
      <c r="G18">
        <v>504</v>
      </c>
      <c r="H18">
        <v>800</v>
      </c>
      <c r="I18" t="s">
        <v>3</v>
      </c>
      <c r="J18" t="s">
        <v>13</v>
      </c>
      <c r="K18" t="s">
        <v>13</v>
      </c>
      <c r="L18">
        <v>2140</v>
      </c>
      <c r="M18">
        <v>1400</v>
      </c>
      <c r="N18">
        <v>366</v>
      </c>
    </row>
    <row r="19" spans="2:14" x14ac:dyDescent="0.25">
      <c r="B19" t="s">
        <v>35</v>
      </c>
      <c r="C19">
        <v>700</v>
      </c>
      <c r="D19">
        <v>42</v>
      </c>
      <c r="E19">
        <v>144000</v>
      </c>
      <c r="F19">
        <v>449000</v>
      </c>
      <c r="G19">
        <v>407</v>
      </c>
      <c r="H19">
        <v>748</v>
      </c>
      <c r="I19" t="s">
        <v>3</v>
      </c>
      <c r="J19" t="s">
        <v>13</v>
      </c>
      <c r="K19" t="s">
        <v>13</v>
      </c>
      <c r="L19">
        <v>1640</v>
      </c>
      <c r="M19">
        <v>1100</v>
      </c>
      <c r="N19">
        <v>252</v>
      </c>
    </row>
    <row r="20" spans="2:14" x14ac:dyDescent="0.25">
      <c r="B20" t="s">
        <v>35</v>
      </c>
      <c r="C20">
        <v>700</v>
      </c>
      <c r="D20">
        <v>43</v>
      </c>
      <c r="E20">
        <v>267000</v>
      </c>
      <c r="F20">
        <v>583000</v>
      </c>
      <c r="G20">
        <v>432</v>
      </c>
      <c r="H20">
        <v>731</v>
      </c>
      <c r="I20" t="s">
        <v>3</v>
      </c>
      <c r="J20" t="s">
        <v>13</v>
      </c>
      <c r="K20" t="s">
        <v>13</v>
      </c>
      <c r="L20">
        <v>2320</v>
      </c>
      <c r="M20">
        <v>1350</v>
      </c>
      <c r="N20">
        <v>435</v>
      </c>
    </row>
    <row r="21" spans="2:14" x14ac:dyDescent="0.25">
      <c r="B21" t="s">
        <v>35</v>
      </c>
      <c r="C21">
        <v>700</v>
      </c>
      <c r="D21">
        <v>44</v>
      </c>
      <c r="E21">
        <v>701000</v>
      </c>
      <c r="F21">
        <v>1340000</v>
      </c>
      <c r="G21">
        <v>507</v>
      </c>
      <c r="H21">
        <v>1260</v>
      </c>
      <c r="I21" t="s">
        <v>3</v>
      </c>
      <c r="J21" t="s">
        <v>13</v>
      </c>
      <c r="K21" t="s">
        <v>13</v>
      </c>
      <c r="L21">
        <v>4660</v>
      </c>
      <c r="M21">
        <v>2640</v>
      </c>
      <c r="N21">
        <v>948</v>
      </c>
    </row>
    <row r="22" spans="2:14" x14ac:dyDescent="0.25">
      <c r="B22" t="s">
        <v>35</v>
      </c>
      <c r="C22">
        <v>700</v>
      </c>
      <c r="D22">
        <v>45</v>
      </c>
      <c r="E22">
        <v>-25900</v>
      </c>
      <c r="F22">
        <v>162000</v>
      </c>
      <c r="G22">
        <v>320</v>
      </c>
      <c r="H22">
        <v>588</v>
      </c>
      <c r="I22" t="s">
        <v>3</v>
      </c>
      <c r="J22" t="s">
        <v>13</v>
      </c>
      <c r="K22" t="s">
        <v>13</v>
      </c>
      <c r="L22">
        <v>682</v>
      </c>
      <c r="M22">
        <v>506</v>
      </c>
      <c r="N22">
        <v>48.6</v>
      </c>
    </row>
    <row r="23" spans="2:14" x14ac:dyDescent="0.25">
      <c r="B23" t="s">
        <v>35</v>
      </c>
      <c r="C23">
        <v>700</v>
      </c>
      <c r="D23">
        <v>46</v>
      </c>
      <c r="E23">
        <v>-25000</v>
      </c>
      <c r="F23">
        <v>148000</v>
      </c>
      <c r="G23">
        <v>310</v>
      </c>
      <c r="H23">
        <v>559</v>
      </c>
      <c r="I23" t="s">
        <v>3</v>
      </c>
      <c r="J23" t="s">
        <v>13</v>
      </c>
      <c r="K23" t="s">
        <v>13</v>
      </c>
      <c r="L23">
        <v>665</v>
      </c>
      <c r="M23">
        <v>478</v>
      </c>
      <c r="N23">
        <v>54.9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3"/>
  <sheetViews>
    <sheetView workbookViewId="0">
      <selection activeCell="F31" sqref="F31"/>
    </sheetView>
  </sheetViews>
  <sheetFormatPr defaultRowHeight="15" x14ac:dyDescent="0.25"/>
  <cols>
    <col min="1" max="1" width="11" customWidth="1"/>
  </cols>
  <sheetData>
    <row r="1" spans="1:14" x14ac:dyDescent="0.25">
      <c r="A1" s="1">
        <v>44599</v>
      </c>
    </row>
    <row r="2" spans="1:14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t="s">
        <v>15</v>
      </c>
      <c r="B3" t="s">
        <v>34</v>
      </c>
      <c r="C3">
        <v>700</v>
      </c>
      <c r="D3">
        <v>48</v>
      </c>
      <c r="E3">
        <v>1380000</v>
      </c>
      <c r="F3">
        <v>2350000</v>
      </c>
      <c r="G3">
        <v>943</v>
      </c>
      <c r="H3">
        <v>1030</v>
      </c>
      <c r="I3" t="s">
        <v>3</v>
      </c>
      <c r="J3" t="s">
        <v>13</v>
      </c>
      <c r="K3" t="s">
        <v>13</v>
      </c>
      <c r="L3">
        <v>5580</v>
      </c>
      <c r="M3">
        <v>2490</v>
      </c>
      <c r="N3">
        <v>1140</v>
      </c>
    </row>
    <row r="4" spans="1:14" x14ac:dyDescent="0.25">
      <c r="B4" t="s">
        <v>34</v>
      </c>
      <c r="C4">
        <v>700</v>
      </c>
      <c r="D4">
        <v>49</v>
      </c>
      <c r="E4">
        <v>992000</v>
      </c>
      <c r="F4">
        <v>1740000</v>
      </c>
      <c r="G4">
        <v>800</v>
      </c>
      <c r="H4">
        <v>938</v>
      </c>
      <c r="I4" t="s">
        <v>3</v>
      </c>
      <c r="J4" t="s">
        <v>13</v>
      </c>
      <c r="K4" t="s">
        <v>13</v>
      </c>
      <c r="L4">
        <v>3830</v>
      </c>
      <c r="M4">
        <v>2180</v>
      </c>
      <c r="N4">
        <v>837</v>
      </c>
    </row>
    <row r="5" spans="1:14" x14ac:dyDescent="0.25">
      <c r="B5" t="s">
        <v>34</v>
      </c>
      <c r="C5">
        <v>700</v>
      </c>
      <c r="D5">
        <v>50</v>
      </c>
      <c r="E5">
        <v>505000</v>
      </c>
      <c r="F5">
        <v>1120000</v>
      </c>
      <c r="G5">
        <v>798</v>
      </c>
      <c r="H5">
        <v>775</v>
      </c>
      <c r="I5" t="s">
        <v>3</v>
      </c>
      <c r="J5" t="s">
        <v>13</v>
      </c>
      <c r="K5" t="s">
        <v>13</v>
      </c>
      <c r="L5">
        <v>2310</v>
      </c>
      <c r="M5">
        <v>1410</v>
      </c>
      <c r="N5">
        <v>361</v>
      </c>
    </row>
    <row r="6" spans="1:14" x14ac:dyDescent="0.25">
      <c r="B6" t="s">
        <v>34</v>
      </c>
      <c r="C6">
        <v>700</v>
      </c>
      <c r="D6">
        <v>51</v>
      </c>
      <c r="E6">
        <v>226000</v>
      </c>
      <c r="F6">
        <v>678000</v>
      </c>
      <c r="G6">
        <v>612</v>
      </c>
      <c r="H6">
        <v>739</v>
      </c>
      <c r="I6" t="s">
        <v>3</v>
      </c>
      <c r="J6" t="s">
        <v>13</v>
      </c>
      <c r="K6" t="s">
        <v>13</v>
      </c>
      <c r="L6">
        <v>1690</v>
      </c>
      <c r="M6">
        <v>1110</v>
      </c>
      <c r="N6">
        <v>228</v>
      </c>
    </row>
    <row r="7" spans="1:14" x14ac:dyDescent="0.25">
      <c r="B7" t="s">
        <v>34</v>
      </c>
      <c r="C7">
        <v>700</v>
      </c>
      <c r="D7">
        <v>52</v>
      </c>
      <c r="E7">
        <v>353000</v>
      </c>
      <c r="F7">
        <v>830000</v>
      </c>
      <c r="G7">
        <v>507</v>
      </c>
      <c r="H7">
        <v>942</v>
      </c>
      <c r="I7" t="s">
        <v>3</v>
      </c>
      <c r="J7" t="s">
        <v>13</v>
      </c>
      <c r="K7" t="s">
        <v>13</v>
      </c>
      <c r="L7">
        <v>2970</v>
      </c>
      <c r="M7">
        <v>1640</v>
      </c>
      <c r="N7">
        <v>489</v>
      </c>
    </row>
    <row r="8" spans="1:14" x14ac:dyDescent="0.25">
      <c r="B8" t="s">
        <v>34</v>
      </c>
      <c r="C8">
        <v>700</v>
      </c>
      <c r="D8">
        <v>53</v>
      </c>
      <c r="E8">
        <v>164000</v>
      </c>
      <c r="F8">
        <v>561000</v>
      </c>
      <c r="G8">
        <v>396</v>
      </c>
      <c r="H8">
        <v>1000</v>
      </c>
      <c r="I8" t="s">
        <v>3</v>
      </c>
      <c r="J8" t="s">
        <v>13</v>
      </c>
      <c r="K8" t="s">
        <v>13</v>
      </c>
      <c r="L8">
        <v>1840</v>
      </c>
      <c r="M8">
        <v>1420</v>
      </c>
      <c r="N8">
        <v>259</v>
      </c>
    </row>
    <row r="9" spans="1:14" x14ac:dyDescent="0.25">
      <c r="B9" t="s">
        <v>34</v>
      </c>
      <c r="C9">
        <v>700</v>
      </c>
      <c r="D9">
        <v>54</v>
      </c>
      <c r="E9">
        <v>342000</v>
      </c>
      <c r="F9">
        <v>805000</v>
      </c>
      <c r="G9">
        <v>407</v>
      </c>
      <c r="H9">
        <v>1140</v>
      </c>
      <c r="I9" t="s">
        <v>3</v>
      </c>
      <c r="J9" t="s">
        <v>13</v>
      </c>
      <c r="K9" t="s">
        <v>13</v>
      </c>
      <c r="L9">
        <v>3470</v>
      </c>
      <c r="M9">
        <v>1980</v>
      </c>
      <c r="N9">
        <v>579</v>
      </c>
    </row>
    <row r="10" spans="1:14" x14ac:dyDescent="0.25">
      <c r="B10" t="s">
        <v>34</v>
      </c>
      <c r="C10">
        <v>700</v>
      </c>
      <c r="D10">
        <v>55</v>
      </c>
      <c r="E10">
        <v>227000</v>
      </c>
      <c r="F10">
        <v>632000</v>
      </c>
      <c r="G10">
        <v>494</v>
      </c>
      <c r="H10">
        <v>821</v>
      </c>
      <c r="I10" t="s">
        <v>3</v>
      </c>
      <c r="J10" t="s">
        <v>13</v>
      </c>
      <c r="K10" t="s">
        <v>13</v>
      </c>
      <c r="L10">
        <v>2280</v>
      </c>
      <c r="M10">
        <v>1280</v>
      </c>
      <c r="N10">
        <v>353</v>
      </c>
    </row>
    <row r="11" spans="1:14" x14ac:dyDescent="0.25">
      <c r="B11" t="s">
        <v>34</v>
      </c>
      <c r="C11">
        <v>700</v>
      </c>
      <c r="D11">
        <v>56</v>
      </c>
      <c r="E11">
        <v>3260</v>
      </c>
      <c r="F11">
        <v>137000</v>
      </c>
      <c r="G11">
        <v>203</v>
      </c>
      <c r="H11">
        <v>657</v>
      </c>
      <c r="I11" t="s">
        <v>3</v>
      </c>
      <c r="J11" t="s">
        <v>13</v>
      </c>
      <c r="K11" t="s">
        <v>13</v>
      </c>
      <c r="L11">
        <v>913</v>
      </c>
      <c r="M11">
        <v>673</v>
      </c>
      <c r="N11">
        <v>78.5</v>
      </c>
    </row>
    <row r="12" spans="1:14" x14ac:dyDescent="0.25">
      <c r="B12" t="s">
        <v>34</v>
      </c>
      <c r="C12">
        <v>700</v>
      </c>
      <c r="D12">
        <v>57</v>
      </c>
      <c r="E12">
        <v>6930</v>
      </c>
      <c r="F12">
        <v>135000</v>
      </c>
      <c r="G12">
        <v>290</v>
      </c>
      <c r="H12">
        <v>440</v>
      </c>
      <c r="I12" t="s">
        <v>3</v>
      </c>
      <c r="J12" t="s">
        <v>13</v>
      </c>
      <c r="K12" t="s">
        <v>13</v>
      </c>
      <c r="L12">
        <v>608</v>
      </c>
      <c r="M12">
        <v>464</v>
      </c>
      <c r="N12">
        <v>41</v>
      </c>
    </row>
    <row r="14" spans="1:14" x14ac:dyDescent="0.25">
      <c r="A14" t="s">
        <v>18</v>
      </c>
      <c r="B14" t="s">
        <v>34</v>
      </c>
      <c r="C14">
        <v>700</v>
      </c>
      <c r="D14">
        <v>58</v>
      </c>
      <c r="E14">
        <v>870000</v>
      </c>
      <c r="F14">
        <v>1520000</v>
      </c>
      <c r="G14">
        <v>800</v>
      </c>
      <c r="H14">
        <v>810</v>
      </c>
      <c r="I14" t="s">
        <v>3</v>
      </c>
      <c r="J14" t="s">
        <v>13</v>
      </c>
      <c r="K14" t="s">
        <v>13</v>
      </c>
      <c r="L14">
        <v>3960</v>
      </c>
      <c r="M14">
        <v>1900</v>
      </c>
      <c r="N14">
        <v>909</v>
      </c>
    </row>
    <row r="15" spans="1:14" x14ac:dyDescent="0.25">
      <c r="B15" t="s">
        <v>34</v>
      </c>
      <c r="C15">
        <v>700</v>
      </c>
      <c r="D15">
        <v>59</v>
      </c>
      <c r="E15">
        <v>342000</v>
      </c>
      <c r="F15">
        <v>813000</v>
      </c>
      <c r="G15">
        <v>703</v>
      </c>
      <c r="H15">
        <v>670</v>
      </c>
      <c r="I15" t="s">
        <v>3</v>
      </c>
      <c r="J15" t="s">
        <v>13</v>
      </c>
      <c r="K15" t="s">
        <v>13</v>
      </c>
      <c r="L15">
        <v>2080</v>
      </c>
      <c r="M15">
        <v>1160</v>
      </c>
      <c r="N15">
        <v>378</v>
      </c>
    </row>
    <row r="16" spans="1:14" x14ac:dyDescent="0.25">
      <c r="B16" t="s">
        <v>34</v>
      </c>
      <c r="C16">
        <v>700</v>
      </c>
      <c r="D16">
        <v>60</v>
      </c>
      <c r="E16">
        <v>1400000</v>
      </c>
      <c r="F16">
        <v>2130000</v>
      </c>
      <c r="G16">
        <v>820</v>
      </c>
      <c r="H16">
        <v>900</v>
      </c>
      <c r="I16" t="s">
        <v>3</v>
      </c>
      <c r="J16" t="s">
        <v>13</v>
      </c>
      <c r="K16" t="s">
        <v>13</v>
      </c>
      <c r="L16">
        <v>5040</v>
      </c>
      <c r="M16">
        <v>2600</v>
      </c>
      <c r="N16">
        <v>1280</v>
      </c>
    </row>
    <row r="17" spans="2:14" x14ac:dyDescent="0.25">
      <c r="B17" t="s">
        <v>34</v>
      </c>
      <c r="C17">
        <v>700</v>
      </c>
      <c r="D17">
        <v>61</v>
      </c>
      <c r="E17">
        <v>1760000</v>
      </c>
      <c r="F17">
        <v>2730000</v>
      </c>
      <c r="G17">
        <v>960</v>
      </c>
      <c r="H17">
        <v>1000</v>
      </c>
      <c r="I17" t="s">
        <v>3</v>
      </c>
      <c r="J17" t="s">
        <v>13</v>
      </c>
      <c r="K17" t="s">
        <v>13</v>
      </c>
      <c r="L17">
        <v>6220</v>
      </c>
      <c r="M17">
        <v>2840</v>
      </c>
      <c r="N17">
        <v>1500</v>
      </c>
    </row>
    <row r="18" spans="2:14" x14ac:dyDescent="0.25">
      <c r="B18" t="s">
        <v>34</v>
      </c>
      <c r="C18">
        <v>700</v>
      </c>
      <c r="D18">
        <v>62</v>
      </c>
      <c r="E18">
        <v>432000</v>
      </c>
      <c r="F18">
        <v>989000</v>
      </c>
      <c r="G18">
        <v>592</v>
      </c>
      <c r="H18">
        <v>940</v>
      </c>
      <c r="I18" t="s">
        <v>3</v>
      </c>
      <c r="J18" t="s">
        <v>13</v>
      </c>
      <c r="K18" t="s">
        <v>13</v>
      </c>
      <c r="L18">
        <v>2810</v>
      </c>
      <c r="M18">
        <v>1670</v>
      </c>
      <c r="N18">
        <v>500</v>
      </c>
    </row>
    <row r="19" spans="2:14" x14ac:dyDescent="0.25">
      <c r="B19" t="s">
        <v>34</v>
      </c>
      <c r="C19">
        <v>700</v>
      </c>
      <c r="D19">
        <v>63</v>
      </c>
      <c r="E19">
        <v>167000</v>
      </c>
      <c r="F19">
        <v>588000</v>
      </c>
      <c r="G19">
        <v>418</v>
      </c>
      <c r="H19">
        <v>1010</v>
      </c>
      <c r="I19" t="s">
        <v>3</v>
      </c>
      <c r="J19" t="s">
        <v>13</v>
      </c>
      <c r="K19" t="s">
        <v>13</v>
      </c>
      <c r="L19">
        <v>2020</v>
      </c>
      <c r="M19">
        <v>1410</v>
      </c>
      <c r="N19">
        <v>259</v>
      </c>
    </row>
    <row r="20" spans="2:14" x14ac:dyDescent="0.25">
      <c r="B20" t="s">
        <v>34</v>
      </c>
      <c r="C20">
        <v>700</v>
      </c>
      <c r="D20">
        <v>64</v>
      </c>
      <c r="E20">
        <v>283000</v>
      </c>
      <c r="F20">
        <v>718000</v>
      </c>
      <c r="G20">
        <v>494</v>
      </c>
      <c r="H20">
        <v>881</v>
      </c>
      <c r="I20" t="s">
        <v>3</v>
      </c>
      <c r="J20" t="s">
        <v>13</v>
      </c>
      <c r="K20" t="s">
        <v>13</v>
      </c>
      <c r="L20">
        <v>2750</v>
      </c>
      <c r="M20">
        <v>1450</v>
      </c>
      <c r="N20">
        <v>435</v>
      </c>
    </row>
    <row r="21" spans="2:14" x14ac:dyDescent="0.25">
      <c r="B21" t="s">
        <v>34</v>
      </c>
      <c r="C21">
        <v>700</v>
      </c>
      <c r="D21">
        <v>65</v>
      </c>
      <c r="E21">
        <v>786000</v>
      </c>
      <c r="F21">
        <v>1460000</v>
      </c>
      <c r="G21">
        <v>494</v>
      </c>
      <c r="H21">
        <v>1370</v>
      </c>
      <c r="I21" t="s">
        <v>3</v>
      </c>
      <c r="J21" t="s">
        <v>13</v>
      </c>
      <c r="K21" t="s">
        <v>13</v>
      </c>
      <c r="L21">
        <v>6360</v>
      </c>
      <c r="M21">
        <v>2960</v>
      </c>
      <c r="N21">
        <v>1050</v>
      </c>
    </row>
    <row r="22" spans="2:14" x14ac:dyDescent="0.25">
      <c r="B22" t="s">
        <v>34</v>
      </c>
      <c r="C22">
        <v>700</v>
      </c>
      <c r="D22">
        <v>66</v>
      </c>
      <c r="E22">
        <v>-8690</v>
      </c>
      <c r="F22">
        <v>227000</v>
      </c>
      <c r="G22">
        <v>380</v>
      </c>
      <c r="H22">
        <v>619</v>
      </c>
      <c r="I22" t="s">
        <v>3</v>
      </c>
      <c r="J22" t="s">
        <v>13</v>
      </c>
      <c r="K22" t="s">
        <v>13</v>
      </c>
      <c r="L22">
        <v>711</v>
      </c>
      <c r="M22">
        <v>596</v>
      </c>
      <c r="N22">
        <v>68.400000000000006</v>
      </c>
    </row>
    <row r="23" spans="2:14" x14ac:dyDescent="0.25">
      <c r="B23" t="s">
        <v>34</v>
      </c>
      <c r="C23">
        <v>700</v>
      </c>
      <c r="D23">
        <v>67</v>
      </c>
      <c r="E23">
        <v>-11500</v>
      </c>
      <c r="F23">
        <v>273000</v>
      </c>
      <c r="G23">
        <v>432</v>
      </c>
      <c r="H23">
        <v>658</v>
      </c>
      <c r="I23" t="s">
        <v>3</v>
      </c>
      <c r="J23" t="s">
        <v>13</v>
      </c>
      <c r="K23" t="s">
        <v>13</v>
      </c>
      <c r="L23">
        <v>722</v>
      </c>
      <c r="M23">
        <v>631</v>
      </c>
      <c r="N23">
        <v>37.200000000000003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BDBA5-2A3F-4907-BFE5-EDC95787E3B6}">
  <dimension ref="A1:N23"/>
  <sheetViews>
    <sheetView workbookViewId="0">
      <selection activeCell="P29" sqref="P29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44608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37</v>
      </c>
      <c r="C3">
        <v>800</v>
      </c>
      <c r="D3">
        <v>37</v>
      </c>
      <c r="E3">
        <v>3000000</v>
      </c>
      <c r="F3">
        <v>3430000</v>
      </c>
      <c r="G3">
        <v>429</v>
      </c>
      <c r="H3">
        <v>1000</v>
      </c>
      <c r="I3" t="s">
        <v>3</v>
      </c>
      <c r="J3" t="s">
        <v>13</v>
      </c>
      <c r="K3" t="s">
        <v>13</v>
      </c>
      <c r="L3">
        <v>16400</v>
      </c>
      <c r="M3">
        <v>7990</v>
      </c>
      <c r="N3">
        <v>5200</v>
      </c>
    </row>
    <row r="4" spans="1:14" x14ac:dyDescent="0.25">
      <c r="B4" t="s">
        <v>37</v>
      </c>
      <c r="C4">
        <v>800</v>
      </c>
      <c r="D4">
        <v>38</v>
      </c>
      <c r="E4">
        <v>2170000</v>
      </c>
      <c r="F4">
        <v>2500000</v>
      </c>
      <c r="G4">
        <v>370</v>
      </c>
      <c r="H4">
        <v>888</v>
      </c>
      <c r="I4" t="s">
        <v>3</v>
      </c>
      <c r="J4" t="s">
        <v>13</v>
      </c>
      <c r="K4" t="s">
        <v>13</v>
      </c>
      <c r="L4">
        <v>12900</v>
      </c>
      <c r="M4">
        <v>6760</v>
      </c>
      <c r="N4">
        <v>3460</v>
      </c>
    </row>
    <row r="5" spans="1:14" x14ac:dyDescent="0.25">
      <c r="B5" t="s">
        <v>37</v>
      </c>
      <c r="C5">
        <v>800</v>
      </c>
      <c r="D5">
        <v>39</v>
      </c>
      <c r="E5">
        <v>2620000</v>
      </c>
      <c r="F5">
        <v>3020000</v>
      </c>
      <c r="G5">
        <v>370</v>
      </c>
      <c r="H5">
        <v>1100</v>
      </c>
      <c r="I5" t="s">
        <v>3</v>
      </c>
      <c r="J5" t="s">
        <v>13</v>
      </c>
      <c r="K5" t="s">
        <v>13</v>
      </c>
      <c r="L5">
        <v>12600</v>
      </c>
      <c r="M5">
        <v>8170</v>
      </c>
      <c r="N5">
        <v>3590</v>
      </c>
    </row>
    <row r="6" spans="1:14" x14ac:dyDescent="0.25">
      <c r="B6" t="s">
        <v>37</v>
      </c>
      <c r="C6">
        <v>800</v>
      </c>
      <c r="D6">
        <v>40</v>
      </c>
      <c r="E6">
        <v>1960000</v>
      </c>
      <c r="F6">
        <v>2270000</v>
      </c>
      <c r="G6">
        <v>407</v>
      </c>
      <c r="H6">
        <v>756</v>
      </c>
      <c r="I6" t="s">
        <v>3</v>
      </c>
      <c r="J6" t="s">
        <v>13</v>
      </c>
      <c r="K6" t="s">
        <v>13</v>
      </c>
      <c r="L6">
        <v>11000</v>
      </c>
      <c r="M6">
        <v>5580</v>
      </c>
      <c r="N6">
        <v>3300</v>
      </c>
    </row>
    <row r="7" spans="1:14" x14ac:dyDescent="0.25">
      <c r="B7" t="s">
        <v>37</v>
      </c>
      <c r="C7">
        <v>800</v>
      </c>
      <c r="D7">
        <v>41</v>
      </c>
      <c r="E7">
        <v>1630000</v>
      </c>
      <c r="F7">
        <v>1940000</v>
      </c>
      <c r="G7">
        <v>396</v>
      </c>
      <c r="H7">
        <v>797</v>
      </c>
      <c r="I7" t="s">
        <v>3</v>
      </c>
      <c r="J7" t="s">
        <v>13</v>
      </c>
      <c r="K7" t="s">
        <v>13</v>
      </c>
      <c r="L7">
        <v>9230</v>
      </c>
      <c r="M7">
        <v>4910</v>
      </c>
      <c r="N7">
        <v>2360</v>
      </c>
    </row>
    <row r="8" spans="1:14" x14ac:dyDescent="0.25">
      <c r="B8" t="s">
        <v>37</v>
      </c>
      <c r="C8">
        <v>800</v>
      </c>
      <c r="D8">
        <v>42</v>
      </c>
      <c r="E8">
        <v>1830000</v>
      </c>
      <c r="F8">
        <v>2190000</v>
      </c>
      <c r="G8">
        <v>418</v>
      </c>
      <c r="H8">
        <v>842</v>
      </c>
      <c r="I8" t="s">
        <v>3</v>
      </c>
      <c r="J8" t="s">
        <v>13</v>
      </c>
      <c r="K8" t="s">
        <v>13</v>
      </c>
      <c r="L8">
        <v>13700</v>
      </c>
      <c r="M8">
        <v>5230</v>
      </c>
      <c r="N8">
        <v>4210</v>
      </c>
    </row>
    <row r="9" spans="1:14" x14ac:dyDescent="0.25">
      <c r="B9" t="s">
        <v>37</v>
      </c>
      <c r="C9">
        <v>800</v>
      </c>
      <c r="D9">
        <v>43</v>
      </c>
      <c r="E9">
        <v>2150000</v>
      </c>
      <c r="F9">
        <v>2520000</v>
      </c>
      <c r="G9">
        <v>396</v>
      </c>
      <c r="H9">
        <v>921</v>
      </c>
      <c r="I9" t="s">
        <v>3</v>
      </c>
      <c r="J9" t="s">
        <v>13</v>
      </c>
      <c r="K9" t="s">
        <v>13</v>
      </c>
      <c r="L9">
        <v>13100</v>
      </c>
      <c r="M9">
        <v>6360</v>
      </c>
      <c r="N9">
        <v>3220</v>
      </c>
    </row>
    <row r="10" spans="1:14" x14ac:dyDescent="0.25">
      <c r="B10" t="s">
        <v>37</v>
      </c>
      <c r="C10">
        <v>800</v>
      </c>
      <c r="D10">
        <v>44</v>
      </c>
      <c r="E10">
        <v>1390000</v>
      </c>
      <c r="F10">
        <v>1760000</v>
      </c>
      <c r="G10">
        <v>468</v>
      </c>
      <c r="H10">
        <v>795</v>
      </c>
      <c r="I10" t="s">
        <v>3</v>
      </c>
      <c r="J10" t="s">
        <v>13</v>
      </c>
      <c r="K10" t="s">
        <v>13</v>
      </c>
      <c r="L10">
        <v>11500</v>
      </c>
      <c r="M10">
        <v>3760</v>
      </c>
      <c r="N10">
        <v>2500</v>
      </c>
    </row>
    <row r="11" spans="1:14" x14ac:dyDescent="0.25">
      <c r="B11" t="s">
        <v>37</v>
      </c>
      <c r="C11">
        <v>800</v>
      </c>
      <c r="D11">
        <v>45</v>
      </c>
      <c r="E11">
        <v>4200</v>
      </c>
      <c r="F11">
        <v>174000</v>
      </c>
      <c r="G11">
        <v>232</v>
      </c>
      <c r="H11">
        <v>730</v>
      </c>
      <c r="I11" t="s">
        <v>3</v>
      </c>
      <c r="J11" t="s">
        <v>13</v>
      </c>
      <c r="K11" t="s">
        <v>13</v>
      </c>
      <c r="L11">
        <v>806</v>
      </c>
      <c r="M11">
        <v>748</v>
      </c>
      <c r="N11">
        <v>31.6</v>
      </c>
    </row>
    <row r="12" spans="1:14" x14ac:dyDescent="0.25">
      <c r="B12" t="s">
        <v>37</v>
      </c>
      <c r="C12">
        <v>800</v>
      </c>
      <c r="D12">
        <v>46</v>
      </c>
      <c r="E12">
        <v>3970</v>
      </c>
      <c r="F12">
        <v>228000</v>
      </c>
      <c r="G12">
        <v>384</v>
      </c>
      <c r="H12">
        <v>583</v>
      </c>
      <c r="I12" t="s">
        <v>3</v>
      </c>
      <c r="J12" t="s">
        <v>13</v>
      </c>
      <c r="K12" t="s">
        <v>13</v>
      </c>
      <c r="L12">
        <v>644</v>
      </c>
      <c r="M12">
        <v>593</v>
      </c>
      <c r="N12">
        <v>17.899999999999999</v>
      </c>
    </row>
    <row r="14" spans="1:14" x14ac:dyDescent="0.25">
      <c r="A14" t="s">
        <v>17</v>
      </c>
      <c r="B14" t="s">
        <v>37</v>
      </c>
      <c r="C14">
        <v>800</v>
      </c>
      <c r="D14">
        <v>27</v>
      </c>
      <c r="E14">
        <v>2160000</v>
      </c>
      <c r="F14">
        <v>2620000</v>
      </c>
      <c r="G14">
        <v>481</v>
      </c>
      <c r="H14">
        <v>966</v>
      </c>
      <c r="I14" t="s">
        <v>3</v>
      </c>
      <c r="J14" t="s">
        <v>13</v>
      </c>
      <c r="K14" t="s">
        <v>13</v>
      </c>
      <c r="L14">
        <v>12600</v>
      </c>
      <c r="M14">
        <v>5450</v>
      </c>
      <c r="N14">
        <v>3570</v>
      </c>
    </row>
    <row r="15" spans="1:14" x14ac:dyDescent="0.25">
      <c r="B15" t="s">
        <v>37</v>
      </c>
      <c r="C15">
        <v>800</v>
      </c>
      <c r="D15">
        <v>28</v>
      </c>
      <c r="E15">
        <v>2230000</v>
      </c>
      <c r="F15">
        <v>2590000</v>
      </c>
      <c r="G15">
        <v>370</v>
      </c>
      <c r="H15">
        <v>975</v>
      </c>
      <c r="I15" t="s">
        <v>3</v>
      </c>
      <c r="J15" t="s">
        <v>13</v>
      </c>
      <c r="K15" t="s">
        <v>13</v>
      </c>
      <c r="L15">
        <v>14300</v>
      </c>
      <c r="M15">
        <v>7000</v>
      </c>
      <c r="N15">
        <v>3780</v>
      </c>
    </row>
    <row r="16" spans="1:14" x14ac:dyDescent="0.25">
      <c r="B16" t="s">
        <v>37</v>
      </c>
      <c r="C16">
        <v>800</v>
      </c>
      <c r="D16">
        <v>29</v>
      </c>
      <c r="E16">
        <v>1430000</v>
      </c>
      <c r="F16">
        <v>1790000</v>
      </c>
      <c r="G16">
        <v>360</v>
      </c>
      <c r="H16">
        <v>1010</v>
      </c>
      <c r="I16" t="s">
        <v>3</v>
      </c>
      <c r="J16" t="s">
        <v>13</v>
      </c>
      <c r="K16" t="s">
        <v>13</v>
      </c>
      <c r="L16">
        <v>8650</v>
      </c>
      <c r="M16">
        <v>4980</v>
      </c>
      <c r="N16">
        <v>1940</v>
      </c>
    </row>
    <row r="17" spans="2:14" x14ac:dyDescent="0.25">
      <c r="B17" t="s">
        <v>37</v>
      </c>
      <c r="C17">
        <v>800</v>
      </c>
      <c r="D17">
        <v>30</v>
      </c>
      <c r="E17">
        <v>1320000</v>
      </c>
      <c r="F17">
        <v>1640000</v>
      </c>
      <c r="G17">
        <v>360</v>
      </c>
      <c r="H17">
        <v>900</v>
      </c>
      <c r="I17" t="s">
        <v>3</v>
      </c>
      <c r="J17" t="s">
        <v>13</v>
      </c>
      <c r="K17" t="s">
        <v>13</v>
      </c>
      <c r="L17">
        <v>9880</v>
      </c>
      <c r="M17">
        <v>4570</v>
      </c>
      <c r="N17">
        <v>2800</v>
      </c>
    </row>
    <row r="18" spans="2:14" x14ac:dyDescent="0.25">
      <c r="B18" t="s">
        <v>37</v>
      </c>
      <c r="C18">
        <v>800</v>
      </c>
      <c r="D18">
        <v>31</v>
      </c>
      <c r="E18">
        <v>1620000</v>
      </c>
      <c r="F18">
        <v>1950000</v>
      </c>
      <c r="G18">
        <v>385</v>
      </c>
      <c r="H18">
        <v>868</v>
      </c>
      <c r="I18" t="s">
        <v>3</v>
      </c>
      <c r="J18" t="s">
        <v>13</v>
      </c>
      <c r="K18" t="s">
        <v>13</v>
      </c>
      <c r="L18">
        <v>12400</v>
      </c>
      <c r="M18">
        <v>5080</v>
      </c>
      <c r="N18">
        <v>3880</v>
      </c>
    </row>
    <row r="19" spans="2:14" x14ac:dyDescent="0.25">
      <c r="B19" t="s">
        <v>37</v>
      </c>
      <c r="C19">
        <v>800</v>
      </c>
      <c r="D19">
        <v>32</v>
      </c>
      <c r="E19">
        <v>1420000</v>
      </c>
      <c r="F19">
        <v>1770000</v>
      </c>
      <c r="G19">
        <v>396</v>
      </c>
      <c r="H19">
        <v>894</v>
      </c>
      <c r="I19" t="s">
        <v>3</v>
      </c>
      <c r="J19" t="s">
        <v>13</v>
      </c>
      <c r="K19" t="s">
        <v>13</v>
      </c>
      <c r="L19">
        <v>12300</v>
      </c>
      <c r="M19">
        <v>4470</v>
      </c>
      <c r="N19">
        <v>3330</v>
      </c>
    </row>
    <row r="20" spans="2:14" x14ac:dyDescent="0.25">
      <c r="B20" t="s">
        <v>37</v>
      </c>
      <c r="C20">
        <v>800</v>
      </c>
      <c r="D20">
        <v>33</v>
      </c>
      <c r="E20">
        <v>1040000</v>
      </c>
      <c r="F20">
        <v>1370000</v>
      </c>
      <c r="G20">
        <v>396</v>
      </c>
      <c r="H20">
        <v>825</v>
      </c>
      <c r="I20" t="s">
        <v>3</v>
      </c>
      <c r="J20" t="s">
        <v>13</v>
      </c>
      <c r="K20" t="s">
        <v>13</v>
      </c>
      <c r="L20">
        <v>12000</v>
      </c>
      <c r="M20">
        <v>3450</v>
      </c>
      <c r="N20">
        <v>3200</v>
      </c>
    </row>
    <row r="21" spans="2:14" x14ac:dyDescent="0.25">
      <c r="B21" t="s">
        <v>37</v>
      </c>
      <c r="C21">
        <v>800</v>
      </c>
      <c r="D21">
        <v>34</v>
      </c>
      <c r="E21">
        <v>1010000</v>
      </c>
      <c r="F21">
        <v>1420000</v>
      </c>
      <c r="G21">
        <v>429</v>
      </c>
      <c r="H21">
        <v>951</v>
      </c>
      <c r="I21" t="s">
        <v>3</v>
      </c>
      <c r="J21" t="s">
        <v>13</v>
      </c>
      <c r="K21" t="s">
        <v>13</v>
      </c>
      <c r="L21">
        <v>7380</v>
      </c>
      <c r="M21">
        <v>3320</v>
      </c>
      <c r="N21">
        <v>1870</v>
      </c>
    </row>
    <row r="22" spans="2:14" x14ac:dyDescent="0.25">
      <c r="B22" t="s">
        <v>37</v>
      </c>
      <c r="C22">
        <v>800</v>
      </c>
      <c r="D22">
        <v>35</v>
      </c>
      <c r="E22">
        <v>1620</v>
      </c>
      <c r="F22">
        <v>148000</v>
      </c>
      <c r="G22">
        <v>180</v>
      </c>
      <c r="H22">
        <v>816</v>
      </c>
      <c r="I22" t="s">
        <v>3</v>
      </c>
      <c r="J22" t="s">
        <v>13</v>
      </c>
      <c r="K22" t="s">
        <v>13</v>
      </c>
      <c r="L22">
        <v>873</v>
      </c>
      <c r="M22">
        <v>825</v>
      </c>
      <c r="N22">
        <v>25.9</v>
      </c>
    </row>
    <row r="23" spans="2:14" x14ac:dyDescent="0.25">
      <c r="B23" t="s">
        <v>37</v>
      </c>
      <c r="C23">
        <v>800</v>
      </c>
      <c r="D23">
        <v>36</v>
      </c>
      <c r="E23">
        <v>-3060</v>
      </c>
      <c r="F23">
        <v>228000</v>
      </c>
      <c r="G23">
        <v>296</v>
      </c>
      <c r="H23">
        <v>780</v>
      </c>
      <c r="I23" t="s">
        <v>3</v>
      </c>
      <c r="J23" t="s">
        <v>13</v>
      </c>
      <c r="K23" t="s">
        <v>13</v>
      </c>
      <c r="L23">
        <v>913</v>
      </c>
      <c r="M23">
        <v>770</v>
      </c>
      <c r="N23">
        <v>43</v>
      </c>
    </row>
  </sheetData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3"/>
  <sheetViews>
    <sheetView workbookViewId="0">
      <selection activeCell="P32" sqref="P32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44606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36</v>
      </c>
      <c r="C3">
        <v>800</v>
      </c>
      <c r="D3">
        <v>27</v>
      </c>
      <c r="E3">
        <v>12000</v>
      </c>
      <c r="F3">
        <v>216000</v>
      </c>
      <c r="G3">
        <v>296</v>
      </c>
      <c r="H3">
        <v>690</v>
      </c>
      <c r="I3" t="s">
        <v>3</v>
      </c>
      <c r="J3" t="s">
        <v>13</v>
      </c>
      <c r="K3" t="s">
        <v>13</v>
      </c>
      <c r="L3">
        <v>892</v>
      </c>
      <c r="M3">
        <v>731</v>
      </c>
      <c r="N3">
        <v>64.2</v>
      </c>
    </row>
    <row r="4" spans="1:14" x14ac:dyDescent="0.25">
      <c r="B4" t="s">
        <v>36</v>
      </c>
      <c r="C4">
        <v>800</v>
      </c>
      <c r="D4">
        <v>28</v>
      </c>
      <c r="E4">
        <v>27300</v>
      </c>
      <c r="F4">
        <v>214000</v>
      </c>
      <c r="G4">
        <v>288</v>
      </c>
      <c r="H4">
        <v>650</v>
      </c>
      <c r="I4" t="s">
        <v>3</v>
      </c>
      <c r="J4" t="s">
        <v>13</v>
      </c>
      <c r="K4" t="s">
        <v>13</v>
      </c>
      <c r="L4">
        <v>919</v>
      </c>
      <c r="M4">
        <v>745</v>
      </c>
      <c r="N4">
        <v>80.599999999999994</v>
      </c>
    </row>
    <row r="5" spans="1:14" x14ac:dyDescent="0.25">
      <c r="B5" t="s">
        <v>36</v>
      </c>
      <c r="C5">
        <v>800</v>
      </c>
      <c r="D5">
        <v>29</v>
      </c>
      <c r="E5">
        <v>9260</v>
      </c>
      <c r="F5">
        <v>193000</v>
      </c>
      <c r="G5">
        <v>304</v>
      </c>
      <c r="H5">
        <v>606</v>
      </c>
      <c r="I5" t="s">
        <v>3</v>
      </c>
      <c r="J5" t="s">
        <v>13</v>
      </c>
      <c r="K5" t="s">
        <v>13</v>
      </c>
      <c r="L5">
        <v>760</v>
      </c>
      <c r="M5">
        <v>636</v>
      </c>
      <c r="N5">
        <v>48.1</v>
      </c>
    </row>
    <row r="6" spans="1:14" x14ac:dyDescent="0.25">
      <c r="B6" t="s">
        <v>36</v>
      </c>
      <c r="C6">
        <v>800</v>
      </c>
      <c r="D6">
        <v>30</v>
      </c>
      <c r="E6">
        <v>19300</v>
      </c>
      <c r="F6">
        <v>144000</v>
      </c>
      <c r="G6">
        <v>216</v>
      </c>
      <c r="H6">
        <v>577</v>
      </c>
      <c r="I6" t="s">
        <v>3</v>
      </c>
      <c r="J6" t="s">
        <v>13</v>
      </c>
      <c r="K6" t="s">
        <v>13</v>
      </c>
      <c r="L6">
        <v>785</v>
      </c>
      <c r="M6">
        <v>666</v>
      </c>
      <c r="N6">
        <v>59.6</v>
      </c>
    </row>
    <row r="7" spans="1:14" x14ac:dyDescent="0.25">
      <c r="B7" t="s">
        <v>36</v>
      </c>
      <c r="C7">
        <v>800</v>
      </c>
      <c r="D7">
        <v>31</v>
      </c>
      <c r="E7">
        <v>24200</v>
      </c>
      <c r="F7">
        <v>146000</v>
      </c>
      <c r="G7">
        <v>216</v>
      </c>
      <c r="H7">
        <v>564</v>
      </c>
      <c r="I7" t="s">
        <v>3</v>
      </c>
      <c r="J7" t="s">
        <v>13</v>
      </c>
      <c r="K7" t="s">
        <v>13</v>
      </c>
      <c r="L7">
        <v>812</v>
      </c>
      <c r="M7">
        <v>676</v>
      </c>
      <c r="N7">
        <v>67.7</v>
      </c>
    </row>
    <row r="8" spans="1:14" x14ac:dyDescent="0.25">
      <c r="B8" t="s">
        <v>36</v>
      </c>
      <c r="C8">
        <v>800</v>
      </c>
      <c r="D8">
        <v>32</v>
      </c>
      <c r="E8">
        <v>32500</v>
      </c>
      <c r="F8">
        <v>176000</v>
      </c>
      <c r="G8">
        <v>259</v>
      </c>
      <c r="H8">
        <v>554</v>
      </c>
      <c r="I8" t="s">
        <v>3</v>
      </c>
      <c r="J8" t="s">
        <v>13</v>
      </c>
      <c r="K8" t="s">
        <v>13</v>
      </c>
      <c r="L8">
        <v>875</v>
      </c>
      <c r="M8">
        <v>679</v>
      </c>
      <c r="N8">
        <v>84.9</v>
      </c>
    </row>
    <row r="9" spans="1:14" x14ac:dyDescent="0.25">
      <c r="B9" t="s">
        <v>36</v>
      </c>
      <c r="C9">
        <v>800</v>
      </c>
      <c r="D9">
        <v>33</v>
      </c>
      <c r="E9">
        <v>31300</v>
      </c>
      <c r="F9">
        <v>197000</v>
      </c>
      <c r="G9">
        <v>238</v>
      </c>
      <c r="H9">
        <v>697</v>
      </c>
      <c r="I9" t="s">
        <v>3</v>
      </c>
      <c r="J9" t="s">
        <v>13</v>
      </c>
      <c r="K9" t="s">
        <v>13</v>
      </c>
      <c r="L9">
        <v>1030</v>
      </c>
      <c r="M9">
        <v>829</v>
      </c>
      <c r="N9">
        <v>101</v>
      </c>
    </row>
    <row r="10" spans="1:14" x14ac:dyDescent="0.25">
      <c r="B10" t="s">
        <v>36</v>
      </c>
      <c r="C10">
        <v>800</v>
      </c>
      <c r="D10">
        <v>34</v>
      </c>
      <c r="E10">
        <v>15900</v>
      </c>
      <c r="F10">
        <v>171000</v>
      </c>
      <c r="G10">
        <v>216</v>
      </c>
      <c r="H10">
        <v>720</v>
      </c>
      <c r="I10" t="s">
        <v>3</v>
      </c>
      <c r="J10" t="s">
        <v>13</v>
      </c>
      <c r="K10" t="s">
        <v>13</v>
      </c>
      <c r="L10">
        <v>965</v>
      </c>
      <c r="M10">
        <v>794</v>
      </c>
      <c r="N10">
        <v>81.8</v>
      </c>
    </row>
    <row r="11" spans="1:14" x14ac:dyDescent="0.25">
      <c r="B11" t="s">
        <v>36</v>
      </c>
      <c r="C11">
        <v>800</v>
      </c>
      <c r="D11">
        <v>35</v>
      </c>
      <c r="E11">
        <v>251</v>
      </c>
      <c r="F11">
        <v>148000</v>
      </c>
      <c r="G11">
        <v>252</v>
      </c>
      <c r="H11">
        <v>587</v>
      </c>
      <c r="I11" t="s">
        <v>3</v>
      </c>
      <c r="J11" t="s">
        <v>13</v>
      </c>
      <c r="K11" t="s">
        <v>13</v>
      </c>
      <c r="L11">
        <v>623</v>
      </c>
      <c r="M11">
        <v>588</v>
      </c>
      <c r="N11">
        <v>10.199999999999999</v>
      </c>
    </row>
    <row r="12" spans="1:14" x14ac:dyDescent="0.25">
      <c r="B12" t="s">
        <v>36</v>
      </c>
      <c r="C12">
        <v>800</v>
      </c>
      <c r="D12">
        <v>36</v>
      </c>
      <c r="E12">
        <v>1090</v>
      </c>
      <c r="F12">
        <v>213000</v>
      </c>
      <c r="G12">
        <v>363</v>
      </c>
      <c r="H12">
        <v>583</v>
      </c>
      <c r="I12" t="s">
        <v>3</v>
      </c>
      <c r="J12" t="s">
        <v>13</v>
      </c>
      <c r="K12" t="s">
        <v>13</v>
      </c>
      <c r="L12">
        <v>642</v>
      </c>
      <c r="M12">
        <v>586</v>
      </c>
      <c r="N12">
        <v>15.2</v>
      </c>
    </row>
    <row r="14" spans="1:14" x14ac:dyDescent="0.25">
      <c r="A14" t="s">
        <v>17</v>
      </c>
      <c r="B14" t="s">
        <v>36</v>
      </c>
      <c r="C14">
        <v>800</v>
      </c>
      <c r="D14">
        <v>37</v>
      </c>
      <c r="E14">
        <v>21900</v>
      </c>
      <c r="F14">
        <v>224000</v>
      </c>
      <c r="G14">
        <v>288</v>
      </c>
      <c r="H14">
        <v>703</v>
      </c>
      <c r="I14" t="s">
        <v>3</v>
      </c>
      <c r="J14" t="s">
        <v>13</v>
      </c>
      <c r="K14" t="s">
        <v>13</v>
      </c>
      <c r="L14">
        <v>963</v>
      </c>
      <c r="M14">
        <v>779</v>
      </c>
      <c r="N14">
        <v>80.2</v>
      </c>
    </row>
    <row r="15" spans="1:14" x14ac:dyDescent="0.25">
      <c r="B15" t="s">
        <v>36</v>
      </c>
      <c r="C15">
        <v>800</v>
      </c>
      <c r="D15">
        <v>38</v>
      </c>
      <c r="E15">
        <v>44300</v>
      </c>
      <c r="F15">
        <v>240000</v>
      </c>
      <c r="G15">
        <v>296</v>
      </c>
      <c r="H15">
        <v>661</v>
      </c>
      <c r="I15" t="s">
        <v>3</v>
      </c>
      <c r="J15" t="s">
        <v>13</v>
      </c>
      <c r="K15" t="s">
        <v>13</v>
      </c>
      <c r="L15">
        <v>1110</v>
      </c>
      <c r="M15">
        <v>811</v>
      </c>
      <c r="N15">
        <v>121</v>
      </c>
    </row>
    <row r="16" spans="1:14" x14ac:dyDescent="0.25">
      <c r="B16" t="s">
        <v>36</v>
      </c>
      <c r="C16">
        <v>800</v>
      </c>
      <c r="D16">
        <v>39</v>
      </c>
      <c r="E16">
        <v>31400</v>
      </c>
      <c r="F16">
        <v>235000</v>
      </c>
      <c r="G16">
        <v>312</v>
      </c>
      <c r="H16">
        <v>653</v>
      </c>
      <c r="I16" t="s">
        <v>3</v>
      </c>
      <c r="J16" t="s">
        <v>13</v>
      </c>
      <c r="K16" t="s">
        <v>13</v>
      </c>
      <c r="L16">
        <v>1100</v>
      </c>
      <c r="M16">
        <v>754</v>
      </c>
      <c r="N16">
        <v>111</v>
      </c>
    </row>
    <row r="17" spans="2:14" x14ac:dyDescent="0.25">
      <c r="B17" t="s">
        <v>36</v>
      </c>
      <c r="C17">
        <v>800</v>
      </c>
      <c r="D17">
        <v>40</v>
      </c>
      <c r="E17">
        <v>38500</v>
      </c>
      <c r="F17">
        <v>185000</v>
      </c>
      <c r="G17">
        <v>228</v>
      </c>
      <c r="H17">
        <v>644</v>
      </c>
      <c r="I17" t="s">
        <v>3</v>
      </c>
      <c r="J17" t="s">
        <v>13</v>
      </c>
      <c r="K17" t="s">
        <v>13</v>
      </c>
      <c r="L17">
        <v>2180</v>
      </c>
      <c r="M17">
        <v>813</v>
      </c>
      <c r="N17">
        <v>149</v>
      </c>
    </row>
    <row r="18" spans="2:14" x14ac:dyDescent="0.25">
      <c r="B18" t="s">
        <v>36</v>
      </c>
      <c r="C18">
        <v>800</v>
      </c>
      <c r="D18">
        <v>41</v>
      </c>
      <c r="E18">
        <v>36800</v>
      </c>
      <c r="F18">
        <v>183000</v>
      </c>
      <c r="G18">
        <v>240</v>
      </c>
      <c r="H18">
        <v>608</v>
      </c>
      <c r="I18" t="s">
        <v>3</v>
      </c>
      <c r="J18" t="s">
        <v>13</v>
      </c>
      <c r="K18" t="s">
        <v>13</v>
      </c>
      <c r="L18">
        <v>1000</v>
      </c>
      <c r="M18">
        <v>762</v>
      </c>
      <c r="N18">
        <v>109</v>
      </c>
    </row>
    <row r="19" spans="2:14" x14ac:dyDescent="0.25">
      <c r="B19" t="s">
        <v>36</v>
      </c>
      <c r="C19">
        <v>800</v>
      </c>
      <c r="D19">
        <v>42</v>
      </c>
      <c r="E19">
        <v>19500</v>
      </c>
      <c r="F19">
        <v>150000</v>
      </c>
      <c r="G19">
        <v>228</v>
      </c>
      <c r="H19">
        <v>573</v>
      </c>
      <c r="I19" t="s">
        <v>3</v>
      </c>
      <c r="J19" t="s">
        <v>13</v>
      </c>
      <c r="K19" t="s">
        <v>13</v>
      </c>
      <c r="L19">
        <v>762</v>
      </c>
      <c r="M19">
        <v>659</v>
      </c>
      <c r="N19">
        <v>66</v>
      </c>
    </row>
    <row r="20" spans="2:14" x14ac:dyDescent="0.25">
      <c r="B20" t="s">
        <v>36</v>
      </c>
      <c r="C20">
        <v>800</v>
      </c>
      <c r="D20">
        <v>43</v>
      </c>
      <c r="E20">
        <v>16300</v>
      </c>
      <c r="F20">
        <v>142000</v>
      </c>
      <c r="G20">
        <v>222</v>
      </c>
      <c r="H20">
        <v>566</v>
      </c>
      <c r="I20" t="s">
        <v>3</v>
      </c>
      <c r="J20" t="s">
        <v>13</v>
      </c>
      <c r="K20" t="s">
        <v>13</v>
      </c>
      <c r="L20">
        <v>764</v>
      </c>
      <c r="M20">
        <v>639</v>
      </c>
      <c r="N20">
        <v>51.8</v>
      </c>
    </row>
    <row r="21" spans="2:14" x14ac:dyDescent="0.25">
      <c r="B21" t="s">
        <v>36</v>
      </c>
      <c r="C21">
        <v>800</v>
      </c>
      <c r="D21">
        <v>44</v>
      </c>
      <c r="E21">
        <v>24300</v>
      </c>
      <c r="F21">
        <v>165000</v>
      </c>
      <c r="G21">
        <v>222</v>
      </c>
      <c r="H21">
        <v>636</v>
      </c>
      <c r="I21" t="s">
        <v>3</v>
      </c>
      <c r="J21" t="s">
        <v>13</v>
      </c>
      <c r="K21" t="s">
        <v>13</v>
      </c>
      <c r="L21">
        <v>938</v>
      </c>
      <c r="M21">
        <v>745</v>
      </c>
      <c r="N21">
        <v>83.2</v>
      </c>
    </row>
    <row r="22" spans="2:14" x14ac:dyDescent="0.25">
      <c r="B22" t="s">
        <v>36</v>
      </c>
      <c r="C22">
        <v>800</v>
      </c>
      <c r="D22">
        <v>45</v>
      </c>
      <c r="E22">
        <v>-313</v>
      </c>
      <c r="F22">
        <v>87700</v>
      </c>
      <c r="G22">
        <v>160</v>
      </c>
      <c r="H22">
        <v>550</v>
      </c>
      <c r="I22" t="s">
        <v>3</v>
      </c>
      <c r="J22" t="s">
        <v>13</v>
      </c>
      <c r="K22" t="s">
        <v>13</v>
      </c>
      <c r="L22">
        <v>573</v>
      </c>
      <c r="M22">
        <v>548</v>
      </c>
      <c r="N22">
        <v>9.39</v>
      </c>
    </row>
    <row r="23" spans="2:14" x14ac:dyDescent="0.25">
      <c r="B23" t="s">
        <v>36</v>
      </c>
      <c r="C23">
        <v>800</v>
      </c>
      <c r="D23">
        <v>46</v>
      </c>
      <c r="E23">
        <v>2450</v>
      </c>
      <c r="F23">
        <v>144000</v>
      </c>
      <c r="G23">
        <v>245</v>
      </c>
      <c r="H23">
        <v>577</v>
      </c>
      <c r="I23" t="s">
        <v>3</v>
      </c>
      <c r="J23" t="s">
        <v>13</v>
      </c>
      <c r="K23" t="s">
        <v>13</v>
      </c>
      <c r="L23">
        <v>646</v>
      </c>
      <c r="M23">
        <v>587</v>
      </c>
      <c r="N23">
        <v>26.7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3"/>
  <sheetViews>
    <sheetView workbookViewId="0">
      <selection activeCell="L28" sqref="L28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44602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s="3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35</v>
      </c>
      <c r="C3">
        <v>800</v>
      </c>
      <c r="D3">
        <v>47</v>
      </c>
      <c r="E3">
        <v>6250</v>
      </c>
      <c r="F3" s="3">
        <v>67500</v>
      </c>
      <c r="G3">
        <v>296</v>
      </c>
      <c r="H3">
        <v>207</v>
      </c>
      <c r="I3" t="s">
        <v>3</v>
      </c>
      <c r="J3" t="s">
        <v>13</v>
      </c>
      <c r="K3" t="s">
        <v>13</v>
      </c>
      <c r="L3">
        <v>304</v>
      </c>
      <c r="M3">
        <v>228</v>
      </c>
      <c r="N3">
        <v>21.8</v>
      </c>
    </row>
    <row r="4" spans="1:14" x14ac:dyDescent="0.25">
      <c r="B4" t="s">
        <v>35</v>
      </c>
      <c r="C4">
        <v>800</v>
      </c>
      <c r="D4">
        <v>48</v>
      </c>
      <c r="E4">
        <v>9800</v>
      </c>
      <c r="F4" s="3">
        <v>65200</v>
      </c>
      <c r="G4">
        <v>273</v>
      </c>
      <c r="H4">
        <v>203</v>
      </c>
      <c r="I4" t="s">
        <v>3</v>
      </c>
      <c r="J4" t="s">
        <v>13</v>
      </c>
      <c r="K4" t="s">
        <v>13</v>
      </c>
      <c r="L4">
        <v>344</v>
      </c>
      <c r="M4">
        <v>239</v>
      </c>
      <c r="N4">
        <v>29.4</v>
      </c>
    </row>
    <row r="5" spans="1:14" x14ac:dyDescent="0.25">
      <c r="B5" t="s">
        <v>35</v>
      </c>
      <c r="C5">
        <v>800</v>
      </c>
      <c r="D5">
        <v>49</v>
      </c>
      <c r="E5">
        <v>3680</v>
      </c>
      <c r="F5" s="3">
        <v>70600</v>
      </c>
      <c r="G5">
        <v>273</v>
      </c>
      <c r="H5">
        <v>245</v>
      </c>
      <c r="I5" t="s">
        <v>3</v>
      </c>
      <c r="J5" t="s">
        <v>13</v>
      </c>
      <c r="K5" t="s">
        <v>13</v>
      </c>
      <c r="L5">
        <v>545</v>
      </c>
      <c r="M5">
        <v>258</v>
      </c>
      <c r="N5">
        <v>31.7</v>
      </c>
    </row>
    <row r="6" spans="1:14" x14ac:dyDescent="0.25">
      <c r="B6" t="s">
        <v>35</v>
      </c>
      <c r="C6">
        <v>800</v>
      </c>
      <c r="D6">
        <v>50</v>
      </c>
      <c r="E6">
        <v>6300</v>
      </c>
      <c r="F6" s="3">
        <v>61200</v>
      </c>
      <c r="G6">
        <v>273</v>
      </c>
      <c r="H6">
        <v>201</v>
      </c>
      <c r="I6" t="s">
        <v>3</v>
      </c>
      <c r="J6" t="s">
        <v>13</v>
      </c>
      <c r="K6" t="s">
        <v>13</v>
      </c>
      <c r="L6">
        <v>277</v>
      </c>
      <c r="M6">
        <v>224</v>
      </c>
      <c r="N6">
        <v>22.5</v>
      </c>
    </row>
    <row r="7" spans="1:14" x14ac:dyDescent="0.25">
      <c r="B7" t="s">
        <v>35</v>
      </c>
      <c r="C7">
        <v>800</v>
      </c>
      <c r="D7">
        <v>51</v>
      </c>
      <c r="E7">
        <v>7150</v>
      </c>
      <c r="F7" s="3">
        <v>53400</v>
      </c>
      <c r="G7">
        <v>228</v>
      </c>
      <c r="H7">
        <v>203</v>
      </c>
      <c r="I7" t="s">
        <v>3</v>
      </c>
      <c r="J7" t="s">
        <v>13</v>
      </c>
      <c r="K7" t="s">
        <v>13</v>
      </c>
      <c r="L7">
        <v>298</v>
      </c>
      <c r="M7">
        <v>234</v>
      </c>
      <c r="N7">
        <v>27.5</v>
      </c>
    </row>
    <row r="8" spans="1:14" x14ac:dyDescent="0.25">
      <c r="B8" t="s">
        <v>35</v>
      </c>
      <c r="C8">
        <v>800</v>
      </c>
      <c r="D8">
        <v>52</v>
      </c>
      <c r="E8">
        <v>9970</v>
      </c>
      <c r="F8" s="3">
        <v>51300</v>
      </c>
      <c r="G8">
        <v>222</v>
      </c>
      <c r="H8">
        <v>186</v>
      </c>
      <c r="I8" t="s">
        <v>3</v>
      </c>
      <c r="J8" t="s">
        <v>13</v>
      </c>
      <c r="K8" t="s">
        <v>13</v>
      </c>
      <c r="L8">
        <v>302</v>
      </c>
      <c r="M8">
        <v>231</v>
      </c>
      <c r="N8">
        <v>30.7</v>
      </c>
    </row>
    <row r="9" spans="1:14" x14ac:dyDescent="0.25">
      <c r="B9" t="s">
        <v>35</v>
      </c>
      <c r="C9">
        <v>800</v>
      </c>
      <c r="D9">
        <v>53</v>
      </c>
      <c r="E9">
        <v>9000</v>
      </c>
      <c r="F9" s="3">
        <v>54400</v>
      </c>
      <c r="G9">
        <v>228</v>
      </c>
      <c r="H9">
        <v>199</v>
      </c>
      <c r="I9" t="s">
        <v>3</v>
      </c>
      <c r="J9" t="s">
        <v>13</v>
      </c>
      <c r="K9" t="s">
        <v>13</v>
      </c>
      <c r="L9">
        <v>296</v>
      </c>
      <c r="M9">
        <v>238</v>
      </c>
      <c r="N9">
        <v>30.9</v>
      </c>
    </row>
    <row r="10" spans="1:14" x14ac:dyDescent="0.25">
      <c r="B10" t="s">
        <v>35</v>
      </c>
      <c r="C10">
        <v>800</v>
      </c>
      <c r="D10">
        <v>54</v>
      </c>
      <c r="E10">
        <v>7440</v>
      </c>
      <c r="F10" s="3">
        <v>61600</v>
      </c>
      <c r="G10">
        <v>288</v>
      </c>
      <c r="H10">
        <v>188</v>
      </c>
      <c r="I10" t="s">
        <v>3</v>
      </c>
      <c r="J10" t="s">
        <v>13</v>
      </c>
      <c r="K10" t="s">
        <v>13</v>
      </c>
      <c r="L10">
        <v>268</v>
      </c>
      <c r="M10">
        <v>214</v>
      </c>
      <c r="N10">
        <v>24.5</v>
      </c>
    </row>
    <row r="11" spans="1:14" x14ac:dyDescent="0.25">
      <c r="B11" t="s">
        <v>35</v>
      </c>
      <c r="C11">
        <v>800</v>
      </c>
      <c r="D11">
        <v>55</v>
      </c>
      <c r="E11">
        <v>-1690</v>
      </c>
      <c r="F11" s="3">
        <v>39500</v>
      </c>
      <c r="G11">
        <v>210</v>
      </c>
      <c r="H11">
        <v>196</v>
      </c>
      <c r="I11" t="s">
        <v>3</v>
      </c>
      <c r="J11" t="s">
        <v>13</v>
      </c>
      <c r="K11" t="s">
        <v>13</v>
      </c>
      <c r="L11">
        <v>207</v>
      </c>
      <c r="M11">
        <v>188</v>
      </c>
      <c r="N11">
        <v>9.73</v>
      </c>
    </row>
    <row r="12" spans="1:14" x14ac:dyDescent="0.25">
      <c r="B12" t="s">
        <v>35</v>
      </c>
      <c r="C12">
        <v>800</v>
      </c>
      <c r="D12">
        <v>56</v>
      </c>
      <c r="E12">
        <v>-2160</v>
      </c>
      <c r="F12" s="3">
        <v>42500</v>
      </c>
      <c r="G12">
        <v>222</v>
      </c>
      <c r="H12">
        <v>201</v>
      </c>
      <c r="I12" t="s">
        <v>3</v>
      </c>
      <c r="J12" t="s">
        <v>13</v>
      </c>
      <c r="K12" t="s">
        <v>13</v>
      </c>
      <c r="L12">
        <v>235</v>
      </c>
      <c r="M12">
        <v>191</v>
      </c>
      <c r="N12">
        <v>13</v>
      </c>
    </row>
    <row r="13" spans="1:14" x14ac:dyDescent="0.25">
      <c r="F13" s="3"/>
    </row>
    <row r="14" spans="1:14" x14ac:dyDescent="0.25">
      <c r="A14" t="s">
        <v>17</v>
      </c>
      <c r="B14" t="s">
        <v>35</v>
      </c>
      <c r="C14">
        <v>800</v>
      </c>
      <c r="D14">
        <v>57</v>
      </c>
      <c r="E14">
        <v>7610</v>
      </c>
      <c r="F14" s="3">
        <v>60300</v>
      </c>
      <c r="G14">
        <v>273</v>
      </c>
      <c r="H14">
        <v>193</v>
      </c>
      <c r="I14" t="s">
        <v>3</v>
      </c>
      <c r="J14" t="s">
        <v>13</v>
      </c>
      <c r="K14" t="s">
        <v>13</v>
      </c>
      <c r="L14">
        <v>289</v>
      </c>
      <c r="M14">
        <v>221</v>
      </c>
      <c r="N14">
        <v>28</v>
      </c>
    </row>
    <row r="15" spans="1:14" x14ac:dyDescent="0.25">
      <c r="B15" t="s">
        <v>35</v>
      </c>
      <c r="C15">
        <v>800</v>
      </c>
      <c r="D15">
        <v>58</v>
      </c>
      <c r="E15">
        <v>8640</v>
      </c>
      <c r="F15" s="3">
        <v>50200</v>
      </c>
      <c r="G15">
        <v>252</v>
      </c>
      <c r="H15">
        <v>165</v>
      </c>
      <c r="I15" t="s">
        <v>3</v>
      </c>
      <c r="J15" t="s">
        <v>13</v>
      </c>
      <c r="K15" t="s">
        <v>13</v>
      </c>
      <c r="L15">
        <v>249</v>
      </c>
      <c r="M15">
        <v>199</v>
      </c>
      <c r="N15">
        <v>21.8</v>
      </c>
    </row>
    <row r="16" spans="1:14" x14ac:dyDescent="0.25">
      <c r="B16" t="s">
        <v>35</v>
      </c>
      <c r="C16">
        <v>800</v>
      </c>
      <c r="D16">
        <v>59</v>
      </c>
      <c r="E16">
        <v>6550</v>
      </c>
      <c r="F16" s="3">
        <v>54700</v>
      </c>
      <c r="G16">
        <v>280</v>
      </c>
      <c r="H16">
        <v>172</v>
      </c>
      <c r="I16" t="s">
        <v>3</v>
      </c>
      <c r="J16" t="s">
        <v>13</v>
      </c>
      <c r="K16" t="s">
        <v>13</v>
      </c>
      <c r="L16">
        <v>676</v>
      </c>
      <c r="M16">
        <v>195</v>
      </c>
      <c r="N16">
        <v>37.799999999999997</v>
      </c>
    </row>
    <row r="17" spans="2:14" x14ac:dyDescent="0.25">
      <c r="B17" t="s">
        <v>35</v>
      </c>
      <c r="C17">
        <v>800</v>
      </c>
      <c r="D17">
        <v>60</v>
      </c>
      <c r="E17">
        <v>4600</v>
      </c>
      <c r="F17" s="3">
        <v>52300</v>
      </c>
      <c r="G17">
        <v>259</v>
      </c>
      <c r="H17">
        <v>184</v>
      </c>
      <c r="I17" t="s">
        <v>3</v>
      </c>
      <c r="J17" t="s">
        <v>13</v>
      </c>
      <c r="K17" t="s">
        <v>13</v>
      </c>
      <c r="L17">
        <v>237</v>
      </c>
      <c r="M17">
        <v>202</v>
      </c>
      <c r="N17">
        <v>17.8</v>
      </c>
    </row>
    <row r="18" spans="2:14" x14ac:dyDescent="0.25">
      <c r="B18" t="s">
        <v>35</v>
      </c>
      <c r="C18">
        <v>800</v>
      </c>
      <c r="D18">
        <v>61</v>
      </c>
      <c r="E18">
        <v>8470</v>
      </c>
      <c r="F18" s="3">
        <v>65600</v>
      </c>
      <c r="G18">
        <v>304</v>
      </c>
      <c r="H18">
        <v>188</v>
      </c>
      <c r="I18" t="s">
        <v>3</v>
      </c>
      <c r="J18" t="s">
        <v>13</v>
      </c>
      <c r="K18" t="s">
        <v>13</v>
      </c>
      <c r="L18">
        <v>287</v>
      </c>
      <c r="M18">
        <v>216</v>
      </c>
      <c r="N18">
        <v>27.5</v>
      </c>
    </row>
    <row r="19" spans="2:14" x14ac:dyDescent="0.25">
      <c r="B19" t="s">
        <v>35</v>
      </c>
      <c r="C19">
        <v>800</v>
      </c>
      <c r="D19">
        <v>62</v>
      </c>
      <c r="E19">
        <v>4780</v>
      </c>
      <c r="F19" s="3">
        <v>62400</v>
      </c>
      <c r="G19">
        <v>320</v>
      </c>
      <c r="H19">
        <v>180</v>
      </c>
      <c r="I19" t="s">
        <v>3</v>
      </c>
      <c r="J19" t="s">
        <v>13</v>
      </c>
      <c r="K19" t="s">
        <v>13</v>
      </c>
      <c r="L19">
        <v>235</v>
      </c>
      <c r="M19">
        <v>195</v>
      </c>
      <c r="N19">
        <v>19.600000000000001</v>
      </c>
    </row>
    <row r="20" spans="2:14" x14ac:dyDescent="0.25">
      <c r="B20" t="s">
        <v>35</v>
      </c>
      <c r="C20">
        <v>800</v>
      </c>
      <c r="D20">
        <v>63</v>
      </c>
      <c r="E20">
        <v>4470</v>
      </c>
      <c r="F20" s="3">
        <v>63400</v>
      </c>
      <c r="G20">
        <v>320</v>
      </c>
      <c r="H20">
        <v>184</v>
      </c>
      <c r="I20" t="s">
        <v>3</v>
      </c>
      <c r="J20" t="s">
        <v>13</v>
      </c>
      <c r="K20" t="s">
        <v>13</v>
      </c>
      <c r="L20">
        <v>245</v>
      </c>
      <c r="M20">
        <v>198</v>
      </c>
      <c r="N20">
        <v>17</v>
      </c>
    </row>
    <row r="21" spans="2:14" x14ac:dyDescent="0.25">
      <c r="B21" t="s">
        <v>35</v>
      </c>
      <c r="C21">
        <v>800</v>
      </c>
      <c r="D21">
        <v>64</v>
      </c>
      <c r="E21">
        <v>8280</v>
      </c>
      <c r="F21" s="3">
        <v>63700</v>
      </c>
      <c r="G21">
        <v>273</v>
      </c>
      <c r="H21">
        <v>203</v>
      </c>
      <c r="I21" t="s">
        <v>3</v>
      </c>
      <c r="J21" t="s">
        <v>13</v>
      </c>
      <c r="K21" t="s">
        <v>13</v>
      </c>
      <c r="L21">
        <v>382</v>
      </c>
      <c r="M21">
        <v>233</v>
      </c>
      <c r="N21">
        <v>30.2</v>
      </c>
    </row>
    <row r="22" spans="2:14" x14ac:dyDescent="0.25">
      <c r="B22" t="s">
        <v>35</v>
      </c>
      <c r="C22">
        <v>800</v>
      </c>
      <c r="D22">
        <v>65</v>
      </c>
      <c r="E22">
        <v>-107</v>
      </c>
      <c r="F22" s="3">
        <v>28700</v>
      </c>
      <c r="G22">
        <v>160</v>
      </c>
      <c r="H22">
        <v>180</v>
      </c>
      <c r="I22" t="s">
        <v>3</v>
      </c>
      <c r="J22" t="s">
        <v>13</v>
      </c>
      <c r="K22" t="s">
        <v>13</v>
      </c>
      <c r="L22">
        <v>195</v>
      </c>
      <c r="M22">
        <v>179</v>
      </c>
      <c r="N22">
        <v>7.01</v>
      </c>
    </row>
    <row r="23" spans="2:14" x14ac:dyDescent="0.25">
      <c r="B23" t="s">
        <v>35</v>
      </c>
      <c r="C23">
        <v>800</v>
      </c>
      <c r="D23">
        <v>66</v>
      </c>
      <c r="E23">
        <v>-384</v>
      </c>
      <c r="F23" s="3">
        <v>45400</v>
      </c>
      <c r="G23">
        <v>266</v>
      </c>
      <c r="H23">
        <v>172</v>
      </c>
      <c r="I23" t="s">
        <v>3</v>
      </c>
      <c r="J23" t="s">
        <v>13</v>
      </c>
      <c r="K23" t="s">
        <v>13</v>
      </c>
      <c r="L23">
        <v>214</v>
      </c>
      <c r="M23">
        <v>171</v>
      </c>
      <c r="N23">
        <v>8.7200000000000006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3"/>
  <sheetViews>
    <sheetView workbookViewId="0">
      <selection sqref="A1:N23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44599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34</v>
      </c>
      <c r="C3">
        <v>800</v>
      </c>
      <c r="D3">
        <v>74</v>
      </c>
      <c r="E3">
        <v>916000</v>
      </c>
      <c r="F3">
        <v>1050000</v>
      </c>
      <c r="G3">
        <v>400</v>
      </c>
      <c r="H3">
        <v>346</v>
      </c>
      <c r="I3" t="s">
        <v>3</v>
      </c>
      <c r="J3" t="s">
        <v>13</v>
      </c>
      <c r="K3" t="s">
        <v>13</v>
      </c>
      <c r="L3">
        <v>6240</v>
      </c>
      <c r="M3">
        <v>2640</v>
      </c>
      <c r="N3">
        <v>1770</v>
      </c>
    </row>
    <row r="4" spans="1:14" x14ac:dyDescent="0.25">
      <c r="B4" t="s">
        <v>34</v>
      </c>
      <c r="C4">
        <v>800</v>
      </c>
      <c r="D4">
        <v>75</v>
      </c>
      <c r="E4">
        <v>613000</v>
      </c>
      <c r="F4">
        <v>743000</v>
      </c>
      <c r="G4">
        <v>418</v>
      </c>
      <c r="H4">
        <v>310</v>
      </c>
      <c r="I4" t="s">
        <v>3</v>
      </c>
      <c r="J4" t="s">
        <v>13</v>
      </c>
      <c r="K4" t="s">
        <v>13</v>
      </c>
      <c r="L4">
        <v>4060</v>
      </c>
      <c r="M4">
        <v>1780</v>
      </c>
      <c r="N4">
        <v>1100</v>
      </c>
    </row>
    <row r="5" spans="1:14" x14ac:dyDescent="0.25">
      <c r="B5" t="s">
        <v>34</v>
      </c>
      <c r="C5">
        <v>800</v>
      </c>
      <c r="D5">
        <v>76</v>
      </c>
      <c r="E5">
        <v>454000</v>
      </c>
      <c r="F5">
        <v>577000</v>
      </c>
      <c r="G5">
        <v>390</v>
      </c>
      <c r="H5">
        <v>316</v>
      </c>
      <c r="I5" t="s">
        <v>3</v>
      </c>
      <c r="J5" t="s">
        <v>13</v>
      </c>
      <c r="K5" t="s">
        <v>13</v>
      </c>
      <c r="L5">
        <v>2700</v>
      </c>
      <c r="M5">
        <v>1480</v>
      </c>
      <c r="N5">
        <v>627</v>
      </c>
    </row>
    <row r="6" spans="1:14" x14ac:dyDescent="0.25">
      <c r="B6" t="s">
        <v>34</v>
      </c>
      <c r="C6">
        <v>800</v>
      </c>
      <c r="D6">
        <v>77</v>
      </c>
      <c r="E6">
        <v>396000</v>
      </c>
      <c r="F6">
        <v>531000</v>
      </c>
      <c r="G6">
        <v>504</v>
      </c>
      <c r="H6">
        <v>266</v>
      </c>
      <c r="I6" t="s">
        <v>3</v>
      </c>
      <c r="J6" t="s">
        <v>13</v>
      </c>
      <c r="K6" t="s">
        <v>13</v>
      </c>
      <c r="L6">
        <v>2740</v>
      </c>
      <c r="M6">
        <v>1050</v>
      </c>
      <c r="N6">
        <v>682</v>
      </c>
    </row>
    <row r="7" spans="1:14" x14ac:dyDescent="0.25">
      <c r="B7" t="s">
        <v>34</v>
      </c>
      <c r="C7">
        <v>800</v>
      </c>
      <c r="D7">
        <v>78</v>
      </c>
      <c r="E7">
        <v>234000</v>
      </c>
      <c r="F7">
        <v>396000</v>
      </c>
      <c r="G7">
        <v>585</v>
      </c>
      <c r="H7">
        <v>278</v>
      </c>
      <c r="I7" t="s">
        <v>3</v>
      </c>
      <c r="J7" t="s">
        <v>13</v>
      </c>
      <c r="K7" t="s">
        <v>13</v>
      </c>
      <c r="L7">
        <v>2590</v>
      </c>
      <c r="M7">
        <v>678</v>
      </c>
      <c r="N7">
        <v>481</v>
      </c>
    </row>
    <row r="8" spans="1:14" x14ac:dyDescent="0.25">
      <c r="B8" t="s">
        <v>34</v>
      </c>
      <c r="C8">
        <v>800</v>
      </c>
      <c r="D8">
        <v>79</v>
      </c>
      <c r="E8">
        <v>527000</v>
      </c>
      <c r="F8">
        <v>690000</v>
      </c>
      <c r="G8">
        <v>532</v>
      </c>
      <c r="H8">
        <v>306</v>
      </c>
      <c r="I8" t="s">
        <v>3</v>
      </c>
      <c r="J8" t="s">
        <v>13</v>
      </c>
      <c r="K8" t="s">
        <v>13</v>
      </c>
      <c r="L8">
        <v>4070</v>
      </c>
      <c r="M8">
        <v>1300</v>
      </c>
      <c r="N8">
        <v>1200</v>
      </c>
    </row>
    <row r="9" spans="1:14" x14ac:dyDescent="0.25">
      <c r="B9" t="s">
        <v>34</v>
      </c>
      <c r="C9">
        <v>800</v>
      </c>
      <c r="D9">
        <v>80</v>
      </c>
      <c r="E9">
        <v>687000</v>
      </c>
      <c r="F9">
        <v>871000</v>
      </c>
      <c r="G9">
        <v>600</v>
      </c>
      <c r="H9">
        <v>306</v>
      </c>
      <c r="I9" t="s">
        <v>3</v>
      </c>
      <c r="J9" t="s">
        <v>13</v>
      </c>
      <c r="K9" t="s">
        <v>13</v>
      </c>
      <c r="L9">
        <v>4340</v>
      </c>
      <c r="M9">
        <v>1450</v>
      </c>
      <c r="N9">
        <v>1220</v>
      </c>
    </row>
    <row r="10" spans="1:14" x14ac:dyDescent="0.25">
      <c r="B10" t="s">
        <v>34</v>
      </c>
      <c r="C10">
        <v>800</v>
      </c>
      <c r="D10">
        <v>81</v>
      </c>
      <c r="E10">
        <v>526000</v>
      </c>
      <c r="F10">
        <v>656000</v>
      </c>
      <c r="G10">
        <v>481</v>
      </c>
      <c r="H10">
        <v>270</v>
      </c>
      <c r="I10" t="s">
        <v>3</v>
      </c>
      <c r="J10" t="s">
        <v>13</v>
      </c>
      <c r="K10" t="s">
        <v>13</v>
      </c>
      <c r="L10">
        <v>4010</v>
      </c>
      <c r="M10">
        <v>1360</v>
      </c>
      <c r="N10">
        <v>1040</v>
      </c>
    </row>
    <row r="11" spans="1:14" x14ac:dyDescent="0.25">
      <c r="B11" t="s">
        <v>34</v>
      </c>
      <c r="C11">
        <v>800</v>
      </c>
      <c r="D11">
        <v>82</v>
      </c>
      <c r="E11">
        <v>29</v>
      </c>
      <c r="F11">
        <v>107000</v>
      </c>
      <c r="G11">
        <v>369</v>
      </c>
      <c r="H11">
        <v>291</v>
      </c>
      <c r="I11" t="s">
        <v>3</v>
      </c>
      <c r="J11" t="s">
        <v>13</v>
      </c>
      <c r="K11" t="s">
        <v>13</v>
      </c>
      <c r="L11">
        <v>373</v>
      </c>
      <c r="M11">
        <v>291</v>
      </c>
      <c r="N11">
        <v>19.3</v>
      </c>
    </row>
    <row r="12" spans="1:14" x14ac:dyDescent="0.25">
      <c r="B12" t="s">
        <v>34</v>
      </c>
      <c r="C12">
        <v>800</v>
      </c>
      <c r="D12">
        <v>83</v>
      </c>
      <c r="E12">
        <v>-3150</v>
      </c>
      <c r="F12">
        <v>81200</v>
      </c>
      <c r="G12">
        <v>288</v>
      </c>
      <c r="H12">
        <v>293</v>
      </c>
      <c r="I12" t="s">
        <v>3</v>
      </c>
      <c r="J12" t="s">
        <v>13</v>
      </c>
      <c r="K12" t="s">
        <v>13</v>
      </c>
      <c r="L12">
        <v>306</v>
      </c>
      <c r="M12">
        <v>282</v>
      </c>
      <c r="N12">
        <v>9.61</v>
      </c>
    </row>
    <row r="14" spans="1:14" x14ac:dyDescent="0.25">
      <c r="A14" t="s">
        <v>17</v>
      </c>
      <c r="B14" t="s">
        <v>34</v>
      </c>
      <c r="C14">
        <v>800</v>
      </c>
      <c r="D14">
        <v>84</v>
      </c>
      <c r="E14">
        <v>764000</v>
      </c>
      <c r="F14">
        <v>975000</v>
      </c>
      <c r="G14">
        <v>615</v>
      </c>
      <c r="H14">
        <v>343</v>
      </c>
      <c r="I14" t="s">
        <v>3</v>
      </c>
      <c r="J14" t="s">
        <v>13</v>
      </c>
      <c r="K14" t="s">
        <v>13</v>
      </c>
      <c r="L14">
        <v>4820</v>
      </c>
      <c r="M14">
        <v>1590</v>
      </c>
      <c r="N14">
        <v>1350</v>
      </c>
    </row>
    <row r="15" spans="1:14" x14ac:dyDescent="0.25">
      <c r="B15" t="s">
        <v>34</v>
      </c>
      <c r="C15">
        <v>800</v>
      </c>
      <c r="D15">
        <v>85</v>
      </c>
      <c r="E15">
        <v>674000</v>
      </c>
      <c r="F15">
        <v>887000</v>
      </c>
      <c r="G15">
        <v>592</v>
      </c>
      <c r="H15">
        <v>361</v>
      </c>
      <c r="I15" t="s">
        <v>3</v>
      </c>
      <c r="J15" t="s">
        <v>13</v>
      </c>
      <c r="K15" t="s">
        <v>13</v>
      </c>
      <c r="L15">
        <v>5000</v>
      </c>
      <c r="M15">
        <v>1500</v>
      </c>
      <c r="N15">
        <v>1390</v>
      </c>
    </row>
    <row r="16" spans="1:14" x14ac:dyDescent="0.25">
      <c r="B16" t="s">
        <v>34</v>
      </c>
      <c r="C16">
        <v>800</v>
      </c>
      <c r="D16">
        <v>86</v>
      </c>
      <c r="E16">
        <v>579000</v>
      </c>
      <c r="F16">
        <v>746000</v>
      </c>
      <c r="G16">
        <v>520</v>
      </c>
      <c r="H16">
        <v>321</v>
      </c>
      <c r="I16" t="s">
        <v>3</v>
      </c>
      <c r="J16" t="s">
        <v>13</v>
      </c>
      <c r="K16" t="s">
        <v>13</v>
      </c>
      <c r="L16">
        <v>3380</v>
      </c>
      <c r="M16">
        <v>1430</v>
      </c>
      <c r="N16">
        <v>916</v>
      </c>
    </row>
    <row r="17" spans="2:14" x14ac:dyDescent="0.25">
      <c r="B17" t="s">
        <v>34</v>
      </c>
      <c r="C17">
        <v>800</v>
      </c>
      <c r="D17">
        <v>87</v>
      </c>
      <c r="E17">
        <v>654000</v>
      </c>
      <c r="F17">
        <v>812000</v>
      </c>
      <c r="G17">
        <v>532</v>
      </c>
      <c r="H17">
        <v>298</v>
      </c>
      <c r="I17" t="s">
        <v>3</v>
      </c>
      <c r="J17" t="s">
        <v>13</v>
      </c>
      <c r="K17" t="s">
        <v>13</v>
      </c>
      <c r="L17">
        <v>4900</v>
      </c>
      <c r="M17">
        <v>1530</v>
      </c>
      <c r="N17">
        <v>1450</v>
      </c>
    </row>
    <row r="18" spans="2:14" x14ac:dyDescent="0.25">
      <c r="B18" t="s">
        <v>34</v>
      </c>
      <c r="C18">
        <v>800</v>
      </c>
      <c r="D18">
        <v>88</v>
      </c>
      <c r="E18">
        <v>829000</v>
      </c>
      <c r="F18">
        <v>1000000</v>
      </c>
      <c r="G18">
        <v>588</v>
      </c>
      <c r="H18">
        <v>293</v>
      </c>
      <c r="I18" t="s">
        <v>3</v>
      </c>
      <c r="J18" t="s">
        <v>13</v>
      </c>
      <c r="K18" t="s">
        <v>13</v>
      </c>
      <c r="L18">
        <v>5380</v>
      </c>
      <c r="M18">
        <v>1700</v>
      </c>
      <c r="N18">
        <v>1680</v>
      </c>
    </row>
    <row r="19" spans="2:14" x14ac:dyDescent="0.25">
      <c r="B19" t="s">
        <v>34</v>
      </c>
      <c r="C19">
        <v>800</v>
      </c>
      <c r="D19">
        <v>89</v>
      </c>
      <c r="E19">
        <v>652000</v>
      </c>
      <c r="F19">
        <v>815000</v>
      </c>
      <c r="G19">
        <v>574</v>
      </c>
      <c r="H19">
        <v>284</v>
      </c>
      <c r="I19" t="s">
        <v>3</v>
      </c>
      <c r="J19" t="s">
        <v>13</v>
      </c>
      <c r="K19" t="s">
        <v>13</v>
      </c>
      <c r="L19">
        <v>4820</v>
      </c>
      <c r="M19">
        <v>1420</v>
      </c>
      <c r="N19">
        <v>1400</v>
      </c>
    </row>
    <row r="20" spans="2:14" x14ac:dyDescent="0.25">
      <c r="B20" t="s">
        <v>34</v>
      </c>
      <c r="C20">
        <v>800</v>
      </c>
      <c r="D20">
        <v>90</v>
      </c>
      <c r="E20">
        <v>514000</v>
      </c>
      <c r="F20">
        <v>666000</v>
      </c>
      <c r="G20">
        <v>560</v>
      </c>
      <c r="H20">
        <v>271</v>
      </c>
      <c r="I20" t="s">
        <v>3</v>
      </c>
      <c r="J20" t="s">
        <v>13</v>
      </c>
      <c r="K20" t="s">
        <v>13</v>
      </c>
      <c r="L20">
        <v>4250</v>
      </c>
      <c r="M20">
        <v>1190</v>
      </c>
      <c r="N20">
        <v>1250</v>
      </c>
    </row>
    <row r="21" spans="2:14" x14ac:dyDescent="0.25">
      <c r="B21" t="s">
        <v>34</v>
      </c>
      <c r="C21">
        <v>800</v>
      </c>
      <c r="D21">
        <v>91</v>
      </c>
      <c r="E21">
        <v>628000</v>
      </c>
      <c r="F21">
        <v>791000</v>
      </c>
      <c r="G21">
        <v>546</v>
      </c>
      <c r="H21">
        <v>300</v>
      </c>
      <c r="I21" t="s">
        <v>3</v>
      </c>
      <c r="J21" t="s">
        <v>13</v>
      </c>
      <c r="K21" t="s">
        <v>13</v>
      </c>
      <c r="L21">
        <v>4360</v>
      </c>
      <c r="M21">
        <v>1450</v>
      </c>
      <c r="N21">
        <v>1230</v>
      </c>
    </row>
    <row r="22" spans="2:14" x14ac:dyDescent="0.25">
      <c r="B22" t="s">
        <v>34</v>
      </c>
      <c r="C22">
        <v>800</v>
      </c>
      <c r="D22">
        <v>92</v>
      </c>
      <c r="E22">
        <v>2810</v>
      </c>
      <c r="F22">
        <v>77900</v>
      </c>
      <c r="G22">
        <v>280</v>
      </c>
      <c r="H22">
        <v>268</v>
      </c>
      <c r="I22" t="s">
        <v>3</v>
      </c>
      <c r="J22" t="s">
        <v>13</v>
      </c>
      <c r="K22" t="s">
        <v>13</v>
      </c>
      <c r="L22">
        <v>296</v>
      </c>
      <c r="M22">
        <v>278</v>
      </c>
      <c r="N22">
        <v>7.19</v>
      </c>
    </row>
    <row r="23" spans="2:14" x14ac:dyDescent="0.25">
      <c r="B23" t="s">
        <v>34</v>
      </c>
      <c r="C23">
        <v>800</v>
      </c>
      <c r="D23">
        <v>93</v>
      </c>
      <c r="E23">
        <v>-542</v>
      </c>
      <c r="F23">
        <v>52000</v>
      </c>
      <c r="G23">
        <v>192</v>
      </c>
      <c r="H23">
        <v>274</v>
      </c>
      <c r="I23" t="s">
        <v>3</v>
      </c>
      <c r="J23" t="s">
        <v>13</v>
      </c>
      <c r="K23" t="s">
        <v>13</v>
      </c>
      <c r="L23">
        <v>354</v>
      </c>
      <c r="M23">
        <v>271</v>
      </c>
      <c r="N23">
        <v>12.7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DC50A-CA83-49BA-8A54-AD0C0835ABB1}">
  <dimension ref="A1:S32"/>
  <sheetViews>
    <sheetView topLeftCell="J1" workbookViewId="0">
      <selection activeCell="S9" sqref="S9"/>
    </sheetView>
  </sheetViews>
  <sheetFormatPr defaultRowHeight="15" x14ac:dyDescent="0.25"/>
  <cols>
    <col min="2" max="2" width="11.140625" customWidth="1"/>
    <col min="3" max="3" width="10.42578125" customWidth="1"/>
    <col min="4" max="6" width="10.7109375" customWidth="1"/>
    <col min="8" max="8" width="10.42578125" customWidth="1"/>
    <col min="9" max="9" width="9.85546875" customWidth="1"/>
    <col min="10" max="10" width="9.5703125" customWidth="1"/>
    <col min="11" max="11" width="10.7109375" bestFit="1" customWidth="1"/>
  </cols>
  <sheetData>
    <row r="1" spans="1:19" x14ac:dyDescent="0.25">
      <c r="B1" s="1">
        <v>44599</v>
      </c>
      <c r="C1" s="1">
        <v>44602</v>
      </c>
      <c r="D1" s="1">
        <v>44606</v>
      </c>
      <c r="E1" s="1">
        <v>44608</v>
      </c>
      <c r="F1" s="1"/>
      <c r="H1" s="1">
        <v>44599</v>
      </c>
      <c r="I1" s="1">
        <v>44602</v>
      </c>
      <c r="J1" s="1">
        <v>44606</v>
      </c>
      <c r="K1" s="1">
        <v>44608</v>
      </c>
    </row>
    <row r="2" spans="1:19" x14ac:dyDescent="0.25">
      <c r="A2" t="s">
        <v>23</v>
      </c>
      <c r="G2" s="5" t="s">
        <v>24</v>
      </c>
      <c r="H2" s="7"/>
      <c r="I2" s="7"/>
      <c r="J2" s="7"/>
      <c r="K2" s="7"/>
      <c r="M2" t="s">
        <v>33</v>
      </c>
      <c r="Q2" t="s">
        <v>29</v>
      </c>
      <c r="R2" t="s">
        <v>30</v>
      </c>
      <c r="S2" t="s">
        <v>31</v>
      </c>
    </row>
    <row r="3" spans="1:19" x14ac:dyDescent="0.25">
      <c r="A3" s="2" t="s">
        <v>14</v>
      </c>
      <c r="B3">
        <f>'MCT1-700(1)'!F3</f>
        <v>2350000</v>
      </c>
      <c r="C3">
        <f>'MCT1-700 (2)'!F3</f>
        <v>2150000</v>
      </c>
      <c r="D3">
        <f>'MCT1-700 (3)'!F3</f>
        <v>2150000</v>
      </c>
      <c r="E3">
        <f>'MCT1-700 (4)'!F3</f>
        <v>2580000</v>
      </c>
      <c r="F3" s="2" t="s">
        <v>25</v>
      </c>
      <c r="G3" t="s">
        <v>26</v>
      </c>
      <c r="H3" s="6">
        <f>B3/Actin!B3</f>
        <v>2.2380952380952381</v>
      </c>
      <c r="I3" s="6">
        <f>C3/Actin!C3</f>
        <v>31.851851851851851</v>
      </c>
      <c r="J3" s="6">
        <f>D3/Actin!D3</f>
        <v>9.9537037037037042</v>
      </c>
      <c r="K3" s="6">
        <f>E3/Actin!E3</f>
        <v>0.75218658892128276</v>
      </c>
      <c r="L3" t="s">
        <v>25</v>
      </c>
      <c r="M3" t="s">
        <v>26</v>
      </c>
      <c r="N3">
        <f>AVERAGE(H3:K3)</f>
        <v>11.198959345643019</v>
      </c>
      <c r="P3" t="s">
        <v>26</v>
      </c>
      <c r="Q3">
        <f>AVERAGE(N3:N6)</f>
        <v>7.8603383592646621</v>
      </c>
      <c r="R3">
        <f>STDEV(N3:N6)</f>
        <v>2.4251452021578253</v>
      </c>
      <c r="S3" s="3">
        <f>TTEST(N3:N6,N7:N10,2,3)</f>
        <v>7.8774083390620281E-2</v>
      </c>
    </row>
    <row r="4" spans="1:19" x14ac:dyDescent="0.25">
      <c r="B4">
        <f>'MCT1-700(1)'!F4</f>
        <v>1740000</v>
      </c>
      <c r="C4">
        <f>'MCT1-700 (2)'!F4</f>
        <v>1250000</v>
      </c>
      <c r="D4">
        <f>'MCT1-700 (3)'!F4</f>
        <v>1890000</v>
      </c>
      <c r="E4">
        <f>'MCT1-700 (4)'!F4</f>
        <v>1790000</v>
      </c>
      <c r="H4" s="6">
        <f>B4/Actin!B4</f>
        <v>2.3418573351278602</v>
      </c>
      <c r="I4" s="6">
        <f>C4/Actin!C4</f>
        <v>19.171779141104295</v>
      </c>
      <c r="J4" s="6">
        <f>D4/Actin!D4</f>
        <v>8.8317757009345801</v>
      </c>
      <c r="K4" s="6">
        <f>E4/Actin!E4</f>
        <v>0.71599999999999997</v>
      </c>
      <c r="N4">
        <f t="shared" ref="N4:N10" si="0">AVERAGE(H4:K4)</f>
        <v>7.7653530442916843</v>
      </c>
      <c r="P4" t="s">
        <v>27</v>
      </c>
      <c r="Q4">
        <f>AVERAGE(N7:N10)</f>
        <v>4.7764246499849872</v>
      </c>
      <c r="R4">
        <f>STDEV(N7:N10)</f>
        <v>1.1586810644731398</v>
      </c>
    </row>
    <row r="5" spans="1:19" x14ac:dyDescent="0.25">
      <c r="B5">
        <f>'MCT1-700(1)'!F5</f>
        <v>1120000</v>
      </c>
      <c r="C5">
        <f>'MCT1-700 (2)'!F5</f>
        <v>1210000</v>
      </c>
      <c r="D5">
        <f>'MCT1-700 (3)'!F5</f>
        <v>1630000</v>
      </c>
      <c r="E5">
        <f>'MCT1-700 (4)'!F5</f>
        <v>1700000</v>
      </c>
      <c r="H5" s="6">
        <f>B5/Actin!B5</f>
        <v>1.9410745233968805</v>
      </c>
      <c r="I5" s="6">
        <f>C5/Actin!C5</f>
        <v>17.138810198300284</v>
      </c>
      <c r="J5" s="6">
        <f>D5/Actin!D5</f>
        <v>8.4455958549222796</v>
      </c>
      <c r="K5" s="6">
        <f>E5/Actin!E5</f>
        <v>0.5629139072847682</v>
      </c>
      <c r="N5">
        <f t="shared" si="0"/>
        <v>7.0220986209760525</v>
      </c>
    </row>
    <row r="6" spans="1:19" x14ac:dyDescent="0.25">
      <c r="B6">
        <f>'MCT1-700(1)'!F6</f>
        <v>678000</v>
      </c>
      <c r="C6">
        <f>'MCT1-700 (2)'!F6</f>
        <v>777000</v>
      </c>
      <c r="D6">
        <f>'MCT1-700 (3)'!F6</f>
        <v>1070000</v>
      </c>
      <c r="E6">
        <f>'MCT1-700 (4)'!F6</f>
        <v>945000</v>
      </c>
      <c r="F6" s="4"/>
      <c r="H6" s="6">
        <f>B6/Actin!B6</f>
        <v>1.2768361581920904</v>
      </c>
      <c r="I6" s="6">
        <f>C6/Actin!C6</f>
        <v>12.696078431372548</v>
      </c>
      <c r="J6" s="6">
        <f>D6/Actin!D6</f>
        <v>7.4305555555555554</v>
      </c>
      <c r="K6" s="6">
        <f>E6/Actin!E6</f>
        <v>0.41629955947136565</v>
      </c>
      <c r="N6">
        <f t="shared" si="0"/>
        <v>5.4549424261478903</v>
      </c>
    </row>
    <row r="7" spans="1:19" x14ac:dyDescent="0.25">
      <c r="B7">
        <f>'MCT1-700(1)'!F7</f>
        <v>830000</v>
      </c>
      <c r="C7">
        <f>'MCT1-700 (2)'!F7</f>
        <v>671000</v>
      </c>
      <c r="D7">
        <f>'MCT1-700 (3)'!F7</f>
        <v>1360000</v>
      </c>
      <c r="E7">
        <f>'MCT1-700 (4)'!F7</f>
        <v>1350000</v>
      </c>
      <c r="G7" t="s">
        <v>27</v>
      </c>
      <c r="H7" s="5">
        <f>B7/Actin!B7</f>
        <v>2.095959595959596</v>
      </c>
      <c r="I7" s="5">
        <f>C7/Actin!C7</f>
        <v>12.565543071161049</v>
      </c>
      <c r="J7" s="5">
        <f>D7/Actin!D7</f>
        <v>9.3150684931506849</v>
      </c>
      <c r="K7" s="5">
        <f>E7/Actin!E7</f>
        <v>0.69587628865979378</v>
      </c>
      <c r="M7" t="s">
        <v>27</v>
      </c>
      <c r="N7">
        <f t="shared" si="0"/>
        <v>6.16811186223278</v>
      </c>
      <c r="Q7" s="2"/>
    </row>
    <row r="8" spans="1:19" x14ac:dyDescent="0.25">
      <c r="B8">
        <f>'MCT1-700(1)'!F8</f>
        <v>561000</v>
      </c>
      <c r="C8">
        <f>'MCT1-700 (2)'!F8</f>
        <v>570000</v>
      </c>
      <c r="D8">
        <f>'MCT1-700 (3)'!F8</f>
        <v>606000</v>
      </c>
      <c r="E8">
        <f>'MCT1-700 (4)'!F8</f>
        <v>784000</v>
      </c>
      <c r="H8" s="5">
        <f>B8/Actin!B8</f>
        <v>0.81304347826086953</v>
      </c>
      <c r="I8" s="5">
        <f>C8/Actin!C8</f>
        <v>11.111111111111111</v>
      </c>
      <c r="J8" s="5">
        <f>D8/Actin!D8</f>
        <v>3.4431818181818183</v>
      </c>
      <c r="K8" s="5">
        <f>E8/Actin!E8</f>
        <v>0.35799086757990867</v>
      </c>
      <c r="N8">
        <f t="shared" si="0"/>
        <v>3.931331818783427</v>
      </c>
    </row>
    <row r="9" spans="1:19" x14ac:dyDescent="0.25">
      <c r="B9">
        <f>'MCT1-700(1)'!F9</f>
        <v>805000</v>
      </c>
      <c r="C9">
        <f>'MCT1-700 (2)'!F9</f>
        <v>760000</v>
      </c>
      <c r="D9">
        <f>'MCT1-700 (3)'!F9</f>
        <v>1140000</v>
      </c>
      <c r="E9">
        <f>'MCT1-700 (4)'!F9</f>
        <v>1170000</v>
      </c>
      <c r="H9" s="5">
        <f>B9/Actin!B9</f>
        <v>0.92422502870264067</v>
      </c>
      <c r="I9" s="5">
        <f>C9/Actin!C9</f>
        <v>13.970588235294118</v>
      </c>
      <c r="J9" s="5">
        <f>D9/Actin!D9</f>
        <v>5.7868020304568528</v>
      </c>
      <c r="K9" s="5">
        <f>E9/Actin!E9</f>
        <v>0.4642857142857143</v>
      </c>
      <c r="N9">
        <f t="shared" si="0"/>
        <v>5.2864752521848315</v>
      </c>
    </row>
    <row r="10" spans="1:19" x14ac:dyDescent="0.25">
      <c r="B10">
        <f>'MCT1-700(1)'!F10</f>
        <v>632000</v>
      </c>
      <c r="C10">
        <f>'MCT1-700 (2)'!F10</f>
        <v>608000</v>
      </c>
      <c r="D10">
        <f>'MCT1-700 (3)'!F10</f>
        <v>630000</v>
      </c>
      <c r="E10">
        <f>'MCT1-700 (4)'!F10</f>
        <v>636000</v>
      </c>
      <c r="H10" s="5">
        <f>B10/Actin!B10</f>
        <v>0.96341463414634143</v>
      </c>
      <c r="I10" s="5">
        <f>C10/Actin!C10</f>
        <v>9.8701298701298708</v>
      </c>
      <c r="J10" s="5">
        <f>D10/Actin!D10</f>
        <v>3.6842105263157894</v>
      </c>
      <c r="K10" s="5">
        <f>E10/Actin!E10</f>
        <v>0.36136363636363639</v>
      </c>
      <c r="N10">
        <f t="shared" si="0"/>
        <v>3.7197796667389094</v>
      </c>
    </row>
    <row r="11" spans="1:19" x14ac:dyDescent="0.25">
      <c r="A11" t="s">
        <v>22</v>
      </c>
      <c r="B11">
        <f>'MCT1-700(1)'!F11</f>
        <v>137000</v>
      </c>
      <c r="C11">
        <f>'MCT1-700 (2)'!F11</f>
        <v>171000</v>
      </c>
      <c r="D11">
        <f>'MCT1-700 (3)'!F11</f>
        <v>400000</v>
      </c>
      <c r="E11">
        <f>'MCT1-700 (4)'!F11</f>
        <v>318000</v>
      </c>
      <c r="H11" s="7"/>
      <c r="I11" s="7"/>
      <c r="J11" s="7"/>
      <c r="K11" s="7"/>
    </row>
    <row r="12" spans="1:19" x14ac:dyDescent="0.25">
      <c r="B12">
        <f>'MCT1-700(1)'!F12</f>
        <v>135000</v>
      </c>
      <c r="C12">
        <f>'MCT1-700 (2)'!F12</f>
        <v>154000</v>
      </c>
      <c r="D12">
        <f>'MCT1-700 (3)'!F12</f>
        <v>329000</v>
      </c>
      <c r="E12">
        <f>'MCT1-700 (4)'!F12</f>
        <v>284000</v>
      </c>
      <c r="H12" s="7"/>
      <c r="I12" s="7"/>
      <c r="J12" s="7"/>
      <c r="K12" s="7"/>
    </row>
    <row r="13" spans="1:19" x14ac:dyDescent="0.25">
      <c r="B13">
        <f>'MCT1-700(1)'!F13</f>
        <v>0</v>
      </c>
      <c r="C13">
        <f>'MCT1-700 (2)'!F13</f>
        <v>0</v>
      </c>
      <c r="D13">
        <f>'MCT1-700 (3)'!F13</f>
        <v>0</v>
      </c>
      <c r="E13">
        <f>'MCT1-700 (4)'!F13</f>
        <v>0</v>
      </c>
      <c r="H13" s="7"/>
      <c r="I13" s="7"/>
      <c r="J13" s="7"/>
      <c r="K13" s="7"/>
      <c r="Q13" t="s">
        <v>29</v>
      </c>
      <c r="R13" t="s">
        <v>30</v>
      </c>
      <c r="S13" t="s">
        <v>31</v>
      </c>
    </row>
    <row r="14" spans="1:19" x14ac:dyDescent="0.25">
      <c r="A14" s="2" t="s">
        <v>19</v>
      </c>
      <c r="B14">
        <f>'MCT1-700(1)'!F14</f>
        <v>1520000</v>
      </c>
      <c r="C14">
        <f>'MCT1-700 (2)'!F14</f>
        <v>1070000</v>
      </c>
      <c r="D14">
        <f>'MCT1-700 (3)'!F14</f>
        <v>1750000</v>
      </c>
      <c r="E14">
        <f>'MCT1-700 (4)'!F14</f>
        <v>2140000</v>
      </c>
      <c r="F14" s="2" t="s">
        <v>28</v>
      </c>
      <c r="G14" t="s">
        <v>26</v>
      </c>
      <c r="H14" s="6">
        <f>B14/Actin!B14</f>
        <v>1.558974358974359</v>
      </c>
      <c r="I14" s="6">
        <f>C14/Actin!C14</f>
        <v>17.744610281923716</v>
      </c>
      <c r="J14" s="6">
        <f>D14/Actin!D14</f>
        <v>7.8125</v>
      </c>
      <c r="K14" s="6">
        <f>E14/Actin!E14</f>
        <v>0.81679389312977102</v>
      </c>
      <c r="L14" t="s">
        <v>28</v>
      </c>
      <c r="M14" t="s">
        <v>26</v>
      </c>
      <c r="N14">
        <f>AVERAGE(H14:K14)</f>
        <v>6.9832196335069616</v>
      </c>
      <c r="P14" t="s">
        <v>26</v>
      </c>
      <c r="Q14">
        <f>AVERAGE(N14:N17)</f>
        <v>9.2569472021008998</v>
      </c>
      <c r="R14">
        <f>STDEV(N14:N17)</f>
        <v>4.5291769066023342</v>
      </c>
      <c r="S14" s="3">
        <f>TTEST(N14:N17,N18:N21,2,3)</f>
        <v>0.16780300361964159</v>
      </c>
    </row>
    <row r="15" spans="1:19" x14ac:dyDescent="0.25">
      <c r="B15">
        <f>'MCT1-700(1)'!F15</f>
        <v>813000</v>
      </c>
      <c r="C15">
        <f>'MCT1-700 (2)'!F15</f>
        <v>614000</v>
      </c>
      <c r="D15">
        <f>'MCT1-700 (3)'!F15</f>
        <v>1170000</v>
      </c>
      <c r="E15">
        <f>'MCT1-700 (4)'!F15</f>
        <v>1370000</v>
      </c>
      <c r="H15" s="6">
        <f>B15/Actin!B15</f>
        <v>0.91657271702367527</v>
      </c>
      <c r="I15" s="6">
        <f>C15/Actin!C15</f>
        <v>12.231075697211155</v>
      </c>
      <c r="J15" s="6">
        <f>D15/Actin!D15</f>
        <v>4.875</v>
      </c>
      <c r="K15" s="6">
        <f>E15/Actin!E15</f>
        <v>0.52895752895752901</v>
      </c>
      <c r="N15">
        <f t="shared" ref="N15:N21" si="1">AVERAGE(H15:K15)</f>
        <v>4.63790148579809</v>
      </c>
      <c r="P15" t="s">
        <v>27</v>
      </c>
      <c r="Q15">
        <f>AVERAGE(N18:N21)</f>
        <v>5.088505194269981</v>
      </c>
      <c r="R15">
        <f>STDEV(N18:N21)</f>
        <v>2.2241050765814485</v>
      </c>
    </row>
    <row r="16" spans="1:19" x14ac:dyDescent="0.25">
      <c r="B16">
        <f>'MCT1-700(1)'!F16</f>
        <v>2130000</v>
      </c>
      <c r="C16">
        <f>'MCT1-700 (2)'!F16</f>
        <v>1320000</v>
      </c>
      <c r="D16">
        <f>'MCT1-700 (3)'!F16</f>
        <v>2910000</v>
      </c>
      <c r="E16">
        <f>'MCT1-700 (4)'!F16</f>
        <v>3480000</v>
      </c>
      <c r="H16" s="6">
        <f>B16/Actin!B16</f>
        <v>2.8552278820375334</v>
      </c>
      <c r="I16" s="6">
        <f>C16/Actin!C16</f>
        <v>24.131627056672759</v>
      </c>
      <c r="J16" s="6">
        <f>D16/Actin!D16</f>
        <v>12.382978723404255</v>
      </c>
      <c r="K16" s="6">
        <f>E16/Actin!E16</f>
        <v>1.9441340782122905</v>
      </c>
      <c r="N16">
        <f t="shared" si="1"/>
        <v>10.328491935081709</v>
      </c>
    </row>
    <row r="17" spans="1:19" x14ac:dyDescent="0.25">
      <c r="B17">
        <f>'MCT1-700(1)'!F17</f>
        <v>2730000</v>
      </c>
      <c r="C17">
        <f>'MCT1-700 (2)'!F17</f>
        <v>1850000</v>
      </c>
      <c r="D17">
        <f>'MCT1-700 (3)'!F17</f>
        <v>3570000</v>
      </c>
      <c r="E17">
        <f>'MCT1-700 (4)'!F17</f>
        <v>3740000</v>
      </c>
      <c r="F17" s="4"/>
      <c r="H17" s="6">
        <f>B17/Actin!B17</f>
        <v>3.3620689655172415</v>
      </c>
      <c r="I17" s="6">
        <f>C17/Actin!C17</f>
        <v>35.372848948374759</v>
      </c>
      <c r="J17" s="6">
        <f>D17/Actin!D17</f>
        <v>19.297297297297298</v>
      </c>
      <c r="K17" s="6">
        <f>E17/Actin!E17</f>
        <v>2.2804878048780486</v>
      </c>
      <c r="N17">
        <f t="shared" si="1"/>
        <v>15.078175754016836</v>
      </c>
    </row>
    <row r="18" spans="1:19" x14ac:dyDescent="0.25">
      <c r="B18">
        <f>'MCT1-700(1)'!F18</f>
        <v>989000</v>
      </c>
      <c r="C18">
        <f>'MCT1-700 (2)'!F18</f>
        <v>705000</v>
      </c>
      <c r="D18">
        <f>'MCT1-700 (3)'!F18</f>
        <v>901000</v>
      </c>
      <c r="E18">
        <f>'MCT1-700 (4)'!F18</f>
        <v>1050000</v>
      </c>
      <c r="G18" t="s">
        <v>27</v>
      </c>
      <c r="H18" s="5">
        <f>B18/Actin!B18</f>
        <v>0.98899999999999999</v>
      </c>
      <c r="I18" s="5">
        <f>C18/Actin!C18</f>
        <v>10.746951219512194</v>
      </c>
      <c r="J18" s="5">
        <f>D18/Actin!D18</f>
        <v>4.9234972677595632</v>
      </c>
      <c r="K18" s="5">
        <f>E18/Actin!E18</f>
        <v>0.53846153846153844</v>
      </c>
      <c r="M18" t="s">
        <v>27</v>
      </c>
      <c r="N18">
        <f t="shared" si="1"/>
        <v>4.299477506433325</v>
      </c>
      <c r="Q18" s="2"/>
    </row>
    <row r="19" spans="1:19" x14ac:dyDescent="0.25">
      <c r="B19">
        <f>'MCT1-700(1)'!F19</f>
        <v>588000</v>
      </c>
      <c r="C19">
        <f>'MCT1-700 (2)'!F19</f>
        <v>449000</v>
      </c>
      <c r="D19">
        <f>'MCT1-700 (3)'!F19</f>
        <v>864000</v>
      </c>
      <c r="E19">
        <f>'MCT1-700 (4)'!F19</f>
        <v>770000</v>
      </c>
      <c r="H19" s="5">
        <f>B19/Actin!B19</f>
        <v>0.72147239263803686</v>
      </c>
      <c r="I19" s="5">
        <f>C19/Actin!C19</f>
        <v>7.1955128205128203</v>
      </c>
      <c r="J19" s="5">
        <f>D19/Actin!D19</f>
        <v>5.76</v>
      </c>
      <c r="K19" s="5">
        <f>E19/Actin!E19</f>
        <v>0.43502824858757061</v>
      </c>
      <c r="N19">
        <f t="shared" si="1"/>
        <v>3.528003365434607</v>
      </c>
    </row>
    <row r="20" spans="1:19" x14ac:dyDescent="0.25">
      <c r="B20">
        <f>'MCT1-700(1)'!F20</f>
        <v>718000</v>
      </c>
      <c r="C20">
        <f>'MCT1-700 (2)'!F20</f>
        <v>583000</v>
      </c>
      <c r="D20">
        <f>'MCT1-700 (3)'!F20</f>
        <v>813000</v>
      </c>
      <c r="E20">
        <f>'MCT1-700 (4)'!F20</f>
        <v>765000</v>
      </c>
      <c r="H20" s="5">
        <f>B20/Actin!B20</f>
        <v>1.0780780780780781</v>
      </c>
      <c r="I20" s="5">
        <f>C20/Actin!C20</f>
        <v>9.1955835962145116</v>
      </c>
      <c r="J20" s="5">
        <f>D20/Actin!D20</f>
        <v>5.725352112676056</v>
      </c>
      <c r="K20" s="5">
        <f>E20/Actin!E20</f>
        <v>0.55839416058394165</v>
      </c>
      <c r="N20">
        <f t="shared" si="1"/>
        <v>4.1393519868881468</v>
      </c>
    </row>
    <row r="21" spans="1:19" x14ac:dyDescent="0.25">
      <c r="B21">
        <f>'MCT1-700(1)'!F21</f>
        <v>1460000</v>
      </c>
      <c r="C21">
        <f>'MCT1-700 (2)'!F21</f>
        <v>1340000</v>
      </c>
      <c r="D21">
        <f>'MCT1-700 (3)'!F21</f>
        <v>1480000</v>
      </c>
      <c r="E21">
        <f>'MCT1-700 (4)'!F21</f>
        <v>2410000</v>
      </c>
      <c r="H21" s="5">
        <f>B21/Actin!B21</f>
        <v>1.8457648546144121</v>
      </c>
      <c r="I21" s="5">
        <f>C21/Actin!C21</f>
        <v>21.036106750392463</v>
      </c>
      <c r="J21" s="5">
        <f>D21/Actin!D21</f>
        <v>8.9696969696969688</v>
      </c>
      <c r="K21" s="5">
        <f>E21/Actin!E21</f>
        <v>1.6971830985915493</v>
      </c>
      <c r="N21">
        <f t="shared" si="1"/>
        <v>8.387187918323848</v>
      </c>
    </row>
    <row r="22" spans="1:19" x14ac:dyDescent="0.25">
      <c r="A22" t="s">
        <v>22</v>
      </c>
      <c r="B22">
        <f>'MCT1-700(1)'!F22</f>
        <v>227000</v>
      </c>
      <c r="C22">
        <f>'MCT1-700 (2)'!F22</f>
        <v>162000</v>
      </c>
      <c r="D22">
        <f>'MCT1-700 (3)'!F22</f>
        <v>365000</v>
      </c>
      <c r="E22">
        <f>'MCT1-700 (4)'!F22</f>
        <v>447000</v>
      </c>
    </row>
    <row r="23" spans="1:19" x14ac:dyDescent="0.25">
      <c r="B23">
        <f>'MCT1-700(1)'!F23</f>
        <v>273000</v>
      </c>
      <c r="C23">
        <f>'MCT1-700 (2)'!F23</f>
        <v>148000</v>
      </c>
      <c r="D23">
        <f>'MCT1-700 (3)'!F23</f>
        <v>369000</v>
      </c>
      <c r="E23">
        <f>'MCT1-700 (4)'!F23</f>
        <v>419000</v>
      </c>
    </row>
    <row r="24" spans="1:19" x14ac:dyDescent="0.25">
      <c r="L24" t="s">
        <v>32</v>
      </c>
      <c r="N24" t="s">
        <v>14</v>
      </c>
      <c r="O24" t="s">
        <v>19</v>
      </c>
    </row>
    <row r="25" spans="1:19" x14ac:dyDescent="0.25">
      <c r="M25" t="s">
        <v>26</v>
      </c>
      <c r="N25">
        <f>N3</f>
        <v>11.198959345643019</v>
      </c>
      <c r="O25">
        <f>N14</f>
        <v>6.9832196335069616</v>
      </c>
      <c r="Q25" t="s">
        <v>29</v>
      </c>
      <c r="R25" t="s">
        <v>30</v>
      </c>
      <c r="S25" t="s">
        <v>31</v>
      </c>
    </row>
    <row r="26" spans="1:19" x14ac:dyDescent="0.25">
      <c r="N26">
        <f t="shared" ref="N26:N28" si="2">N4</f>
        <v>7.7653530442916843</v>
      </c>
      <c r="O26">
        <f t="shared" ref="O26:O28" si="3">N15</f>
        <v>4.63790148579809</v>
      </c>
      <c r="P26" s="2" t="s">
        <v>26</v>
      </c>
      <c r="Q26">
        <f>AVERAGE(N25:O28)</f>
        <v>8.5586427806827796</v>
      </c>
      <c r="R26">
        <f>STDEV(N25:O28)</f>
        <v>3.4451902420688283</v>
      </c>
      <c r="S26" s="4">
        <f>TTEST(N25:O28,N29:O32,2,3)</f>
        <v>2.2803637828861287E-2</v>
      </c>
    </row>
    <row r="27" spans="1:19" x14ac:dyDescent="0.25">
      <c r="N27">
        <f t="shared" si="2"/>
        <v>7.0220986209760525</v>
      </c>
      <c r="O27">
        <f t="shared" si="3"/>
        <v>10.328491935081709</v>
      </c>
      <c r="P27" s="2" t="s">
        <v>27</v>
      </c>
      <c r="Q27">
        <f>AVERAGE(N29:O32)</f>
        <v>4.9324649221274841</v>
      </c>
      <c r="R27">
        <f>STDEV(N29:O32)</f>
        <v>1.6502096894799418</v>
      </c>
    </row>
    <row r="28" spans="1:19" x14ac:dyDescent="0.25">
      <c r="N28">
        <f t="shared" si="2"/>
        <v>5.4549424261478903</v>
      </c>
      <c r="O28">
        <f t="shared" si="3"/>
        <v>15.078175754016836</v>
      </c>
    </row>
    <row r="29" spans="1:19" x14ac:dyDescent="0.25">
      <c r="M29" t="s">
        <v>27</v>
      </c>
      <c r="N29">
        <f>N7</f>
        <v>6.16811186223278</v>
      </c>
      <c r="O29">
        <f>N18</f>
        <v>4.299477506433325</v>
      </c>
    </row>
    <row r="30" spans="1:19" x14ac:dyDescent="0.25">
      <c r="N30">
        <f t="shared" ref="N30:N32" si="4">N8</f>
        <v>3.931331818783427</v>
      </c>
      <c r="O30">
        <f t="shared" ref="O30:O32" si="5">N19</f>
        <v>3.528003365434607</v>
      </c>
    </row>
    <row r="31" spans="1:19" x14ac:dyDescent="0.25">
      <c r="N31">
        <f t="shared" si="4"/>
        <v>5.2864752521848315</v>
      </c>
      <c r="O31">
        <f t="shared" si="5"/>
        <v>4.1393519868881468</v>
      </c>
    </row>
    <row r="32" spans="1:19" x14ac:dyDescent="0.25">
      <c r="N32">
        <f t="shared" si="4"/>
        <v>3.7197796667389094</v>
      </c>
      <c r="O32">
        <f t="shared" si="5"/>
        <v>8.387187918323848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64D92-3B4F-403C-8463-D1A848832DD9}">
  <dimension ref="A1:E23"/>
  <sheetViews>
    <sheetView workbookViewId="0">
      <selection activeCell="H28" sqref="H28"/>
    </sheetView>
  </sheetViews>
  <sheetFormatPr defaultRowHeight="15" x14ac:dyDescent="0.25"/>
  <cols>
    <col min="1" max="1" width="9.7109375" bestFit="1" customWidth="1"/>
    <col min="2" max="2" width="10.42578125" customWidth="1"/>
    <col min="3" max="3" width="10.28515625" customWidth="1"/>
    <col min="4" max="4" width="11.42578125" customWidth="1"/>
    <col min="5" max="5" width="10.7109375" customWidth="1"/>
  </cols>
  <sheetData>
    <row r="1" spans="1:5" x14ac:dyDescent="0.25">
      <c r="B1" s="1">
        <v>44599</v>
      </c>
      <c r="C1" s="1">
        <v>44602</v>
      </c>
      <c r="D1" s="1">
        <v>44606</v>
      </c>
      <c r="E1" s="1">
        <v>44608</v>
      </c>
    </row>
    <row r="2" spans="1:5" x14ac:dyDescent="0.25">
      <c r="A2" t="s">
        <v>21</v>
      </c>
    </row>
    <row r="3" spans="1:5" x14ac:dyDescent="0.25">
      <c r="A3" s="2" t="s">
        <v>14</v>
      </c>
      <c r="B3">
        <f>'actin-800(1)'!F3</f>
        <v>1050000</v>
      </c>
      <c r="C3">
        <f>'actin-800 (2)'!F3</f>
        <v>67500</v>
      </c>
      <c r="D3">
        <f>'actin-800 (3)'!F3</f>
        <v>216000</v>
      </c>
      <c r="E3">
        <f>'actin-800 (4)'!F3</f>
        <v>3430000</v>
      </c>
    </row>
    <row r="4" spans="1:5" x14ac:dyDescent="0.25">
      <c r="B4">
        <f>'actin-800(1)'!F4</f>
        <v>743000</v>
      </c>
      <c r="C4">
        <f>'actin-800 (2)'!F4</f>
        <v>65200</v>
      </c>
      <c r="D4">
        <f>'actin-800 (3)'!F4</f>
        <v>214000</v>
      </c>
      <c r="E4">
        <f>'actin-800 (4)'!F4</f>
        <v>2500000</v>
      </c>
    </row>
    <row r="5" spans="1:5" x14ac:dyDescent="0.25">
      <c r="B5">
        <f>'actin-800(1)'!F5</f>
        <v>577000</v>
      </c>
      <c r="C5">
        <f>'actin-800 (2)'!F5</f>
        <v>70600</v>
      </c>
      <c r="D5">
        <f>'actin-800 (3)'!F5</f>
        <v>193000</v>
      </c>
      <c r="E5">
        <f>'actin-800 (4)'!F5</f>
        <v>3020000</v>
      </c>
    </row>
    <row r="6" spans="1:5" x14ac:dyDescent="0.25">
      <c r="B6">
        <f>'actin-800(1)'!F6</f>
        <v>531000</v>
      </c>
      <c r="C6">
        <f>'actin-800 (2)'!F6</f>
        <v>61200</v>
      </c>
      <c r="D6">
        <f>'actin-800 (3)'!F6</f>
        <v>144000</v>
      </c>
      <c r="E6">
        <f>'actin-800 (4)'!F6</f>
        <v>2270000</v>
      </c>
    </row>
    <row r="7" spans="1:5" x14ac:dyDescent="0.25">
      <c r="B7">
        <f>'actin-800(1)'!F7</f>
        <v>396000</v>
      </c>
      <c r="C7">
        <f>'actin-800 (2)'!F7</f>
        <v>53400</v>
      </c>
      <c r="D7">
        <f>'actin-800 (3)'!F7</f>
        <v>146000</v>
      </c>
      <c r="E7">
        <f>'actin-800 (4)'!F7</f>
        <v>1940000</v>
      </c>
    </row>
    <row r="8" spans="1:5" x14ac:dyDescent="0.25">
      <c r="B8">
        <f>'actin-800(1)'!F8</f>
        <v>690000</v>
      </c>
      <c r="C8">
        <f>'actin-800 (2)'!F8</f>
        <v>51300</v>
      </c>
      <c r="D8">
        <f>'actin-800 (3)'!F8</f>
        <v>176000</v>
      </c>
      <c r="E8">
        <f>'actin-800 (4)'!F8</f>
        <v>2190000</v>
      </c>
    </row>
    <row r="9" spans="1:5" x14ac:dyDescent="0.25">
      <c r="B9">
        <f>'actin-800(1)'!F9</f>
        <v>871000</v>
      </c>
      <c r="C9">
        <f>'actin-800 (2)'!F9</f>
        <v>54400</v>
      </c>
      <c r="D9">
        <f>'actin-800 (3)'!F9</f>
        <v>197000</v>
      </c>
      <c r="E9">
        <f>'actin-800 (4)'!F9</f>
        <v>2520000</v>
      </c>
    </row>
    <row r="10" spans="1:5" x14ac:dyDescent="0.25">
      <c r="B10">
        <f>'actin-800(1)'!F10</f>
        <v>656000</v>
      </c>
      <c r="C10">
        <f>'actin-800 (2)'!F10</f>
        <v>61600</v>
      </c>
      <c r="D10">
        <f>'actin-800 (3)'!F10</f>
        <v>171000</v>
      </c>
      <c r="E10">
        <f>'actin-800 (4)'!F10</f>
        <v>1760000</v>
      </c>
    </row>
    <row r="11" spans="1:5" x14ac:dyDescent="0.25">
      <c r="A11" t="s">
        <v>22</v>
      </c>
      <c r="B11">
        <f>'actin-800(1)'!F11</f>
        <v>107000</v>
      </c>
      <c r="C11">
        <f>'actin-800 (2)'!F11</f>
        <v>39500</v>
      </c>
      <c r="D11">
        <f>'actin-800 (3)'!F11</f>
        <v>148000</v>
      </c>
      <c r="E11">
        <f>'actin-800 (4)'!F11</f>
        <v>174000</v>
      </c>
    </row>
    <row r="12" spans="1:5" x14ac:dyDescent="0.25">
      <c r="B12">
        <f>'actin-800(1)'!F12</f>
        <v>81200</v>
      </c>
      <c r="C12">
        <f>'actin-800 (2)'!F12</f>
        <v>42500</v>
      </c>
      <c r="D12">
        <f>'actin-800 (3)'!F12</f>
        <v>213000</v>
      </c>
      <c r="E12">
        <f>'actin-800 (4)'!F12</f>
        <v>228000</v>
      </c>
    </row>
    <row r="14" spans="1:5" x14ac:dyDescent="0.25">
      <c r="A14" s="2" t="s">
        <v>19</v>
      </c>
      <c r="B14">
        <f>'actin-800(1)'!F14</f>
        <v>975000</v>
      </c>
      <c r="C14">
        <f>'actin-800 (2)'!F14</f>
        <v>60300</v>
      </c>
      <c r="D14">
        <f>'actin-800 (3)'!F14</f>
        <v>224000</v>
      </c>
      <c r="E14">
        <f>'actin-800 (4)'!F14</f>
        <v>2620000</v>
      </c>
    </row>
    <row r="15" spans="1:5" x14ac:dyDescent="0.25">
      <c r="B15">
        <f>'actin-800(1)'!F15</f>
        <v>887000</v>
      </c>
      <c r="C15">
        <f>'actin-800 (2)'!F15</f>
        <v>50200</v>
      </c>
      <c r="D15">
        <f>'actin-800 (3)'!F15</f>
        <v>240000</v>
      </c>
      <c r="E15">
        <f>'actin-800 (4)'!F15</f>
        <v>2590000</v>
      </c>
    </row>
    <row r="16" spans="1:5" x14ac:dyDescent="0.25">
      <c r="B16">
        <f>'actin-800(1)'!F16</f>
        <v>746000</v>
      </c>
      <c r="C16">
        <f>'actin-800 (2)'!F16</f>
        <v>54700</v>
      </c>
      <c r="D16">
        <f>'actin-800 (3)'!F16</f>
        <v>235000</v>
      </c>
      <c r="E16">
        <f>'actin-800 (4)'!F16</f>
        <v>1790000</v>
      </c>
    </row>
    <row r="17" spans="1:5" x14ac:dyDescent="0.25">
      <c r="B17">
        <f>'actin-800(1)'!F17</f>
        <v>812000</v>
      </c>
      <c r="C17">
        <f>'actin-800 (2)'!F17</f>
        <v>52300</v>
      </c>
      <c r="D17">
        <f>'actin-800 (3)'!F17</f>
        <v>185000</v>
      </c>
      <c r="E17">
        <f>'actin-800 (4)'!F17</f>
        <v>1640000</v>
      </c>
    </row>
    <row r="18" spans="1:5" x14ac:dyDescent="0.25">
      <c r="B18">
        <f>'actin-800(1)'!F18</f>
        <v>1000000</v>
      </c>
      <c r="C18">
        <f>'actin-800 (2)'!F18</f>
        <v>65600</v>
      </c>
      <c r="D18">
        <f>'actin-800 (3)'!F18</f>
        <v>183000</v>
      </c>
      <c r="E18">
        <f>'actin-800 (4)'!F18</f>
        <v>1950000</v>
      </c>
    </row>
    <row r="19" spans="1:5" x14ac:dyDescent="0.25">
      <c r="B19">
        <f>'actin-800(1)'!F19</f>
        <v>815000</v>
      </c>
      <c r="C19">
        <f>'actin-800 (2)'!F19</f>
        <v>62400</v>
      </c>
      <c r="D19">
        <f>'actin-800 (3)'!F19</f>
        <v>150000</v>
      </c>
      <c r="E19">
        <f>'actin-800 (4)'!F19</f>
        <v>1770000</v>
      </c>
    </row>
    <row r="20" spans="1:5" x14ac:dyDescent="0.25">
      <c r="B20">
        <f>'actin-800(1)'!F20</f>
        <v>666000</v>
      </c>
      <c r="C20">
        <f>'actin-800 (2)'!F20</f>
        <v>63400</v>
      </c>
      <c r="D20">
        <f>'actin-800 (3)'!F20</f>
        <v>142000</v>
      </c>
      <c r="E20">
        <f>'actin-800 (4)'!F20</f>
        <v>1370000</v>
      </c>
    </row>
    <row r="21" spans="1:5" x14ac:dyDescent="0.25">
      <c r="B21">
        <f>'actin-800(1)'!F21</f>
        <v>791000</v>
      </c>
      <c r="C21">
        <f>'actin-800 (2)'!F21</f>
        <v>63700</v>
      </c>
      <c r="D21">
        <f>'actin-800 (3)'!F21</f>
        <v>165000</v>
      </c>
      <c r="E21">
        <f>'actin-800 (4)'!F21</f>
        <v>1420000</v>
      </c>
    </row>
    <row r="22" spans="1:5" x14ac:dyDescent="0.25">
      <c r="A22" t="s">
        <v>22</v>
      </c>
      <c r="B22">
        <f>'actin-800(1)'!F22</f>
        <v>77900</v>
      </c>
      <c r="C22">
        <f>'actin-800 (2)'!F22</f>
        <v>28700</v>
      </c>
      <c r="D22">
        <f>'actin-800 (3)'!F22</f>
        <v>87700</v>
      </c>
      <c r="E22">
        <f>'actin-800 (4)'!F22</f>
        <v>148000</v>
      </c>
    </row>
    <row r="23" spans="1:5" x14ac:dyDescent="0.25">
      <c r="B23">
        <f>'actin-800(1)'!F23</f>
        <v>52000</v>
      </c>
      <c r="C23">
        <f>'actin-800 (2)'!F23</f>
        <v>45400</v>
      </c>
      <c r="D23">
        <f>'actin-800 (3)'!F23</f>
        <v>144000</v>
      </c>
      <c r="E23">
        <f>'actin-800 (4)'!F23</f>
        <v>228000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917B6-F17B-48C6-8993-CA7D6EB59FC9}">
  <dimension ref="A1:N23"/>
  <sheetViews>
    <sheetView workbookViewId="0">
      <selection activeCell="S14" sqref="S14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44608</v>
      </c>
    </row>
    <row r="2" spans="1:14" x14ac:dyDescent="0.25">
      <c r="A2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39</v>
      </c>
      <c r="C3">
        <v>700</v>
      </c>
      <c r="D3">
        <v>7</v>
      </c>
      <c r="E3">
        <v>720000</v>
      </c>
      <c r="F3">
        <v>1280000</v>
      </c>
      <c r="G3">
        <v>272</v>
      </c>
      <c r="H3">
        <v>2050</v>
      </c>
      <c r="I3" t="s">
        <v>3</v>
      </c>
      <c r="J3" t="s">
        <v>13</v>
      </c>
      <c r="K3" t="s">
        <v>13</v>
      </c>
      <c r="L3">
        <v>8630</v>
      </c>
      <c r="M3">
        <v>4700</v>
      </c>
      <c r="N3">
        <v>1620</v>
      </c>
    </row>
    <row r="4" spans="1:14" x14ac:dyDescent="0.25">
      <c r="B4" t="s">
        <v>39</v>
      </c>
      <c r="C4">
        <v>700</v>
      </c>
      <c r="D4">
        <v>8</v>
      </c>
      <c r="E4">
        <v>1600000</v>
      </c>
      <c r="F4">
        <v>2200000</v>
      </c>
      <c r="G4">
        <v>350</v>
      </c>
      <c r="H4">
        <v>1710</v>
      </c>
      <c r="I4" t="s">
        <v>3</v>
      </c>
      <c r="J4" t="s">
        <v>13</v>
      </c>
      <c r="K4" t="s">
        <v>13</v>
      </c>
      <c r="L4">
        <v>11500</v>
      </c>
      <c r="M4">
        <v>6280</v>
      </c>
      <c r="N4">
        <v>2620</v>
      </c>
    </row>
    <row r="5" spans="1:14" x14ac:dyDescent="0.25">
      <c r="B5" t="s">
        <v>39</v>
      </c>
      <c r="C5">
        <v>700</v>
      </c>
      <c r="D5">
        <v>9</v>
      </c>
      <c r="E5">
        <v>2240000</v>
      </c>
      <c r="F5">
        <v>3170000</v>
      </c>
      <c r="G5">
        <v>407</v>
      </c>
      <c r="H5">
        <v>2260</v>
      </c>
      <c r="I5" t="s">
        <v>3</v>
      </c>
      <c r="J5" t="s">
        <v>13</v>
      </c>
      <c r="K5" t="s">
        <v>13</v>
      </c>
      <c r="L5">
        <v>14400</v>
      </c>
      <c r="M5">
        <v>7780</v>
      </c>
      <c r="N5">
        <v>3340</v>
      </c>
    </row>
    <row r="6" spans="1:14" x14ac:dyDescent="0.25">
      <c r="B6" t="s">
        <v>39</v>
      </c>
      <c r="C6">
        <v>700</v>
      </c>
      <c r="D6">
        <v>10</v>
      </c>
      <c r="E6">
        <v>2000000</v>
      </c>
      <c r="F6">
        <v>2850000</v>
      </c>
      <c r="G6">
        <v>432</v>
      </c>
      <c r="H6">
        <v>1970</v>
      </c>
      <c r="I6" t="s">
        <v>3</v>
      </c>
      <c r="J6" t="s">
        <v>13</v>
      </c>
      <c r="K6" t="s">
        <v>13</v>
      </c>
      <c r="L6">
        <v>11900</v>
      </c>
      <c r="M6">
        <v>6590</v>
      </c>
      <c r="N6">
        <v>2470</v>
      </c>
    </row>
    <row r="7" spans="1:14" x14ac:dyDescent="0.25">
      <c r="B7" t="s">
        <v>39</v>
      </c>
      <c r="C7">
        <v>700</v>
      </c>
      <c r="D7">
        <v>11</v>
      </c>
      <c r="E7">
        <v>1180000</v>
      </c>
      <c r="F7">
        <v>1880000</v>
      </c>
      <c r="G7">
        <v>231</v>
      </c>
      <c r="H7">
        <v>3020</v>
      </c>
      <c r="I7" t="s">
        <v>3</v>
      </c>
      <c r="J7" t="s">
        <v>13</v>
      </c>
      <c r="K7" t="s">
        <v>13</v>
      </c>
      <c r="L7">
        <v>12100</v>
      </c>
      <c r="M7">
        <v>8130</v>
      </c>
      <c r="N7">
        <v>2280</v>
      </c>
    </row>
    <row r="8" spans="1:14" x14ac:dyDescent="0.25">
      <c r="B8" t="s">
        <v>39</v>
      </c>
      <c r="C8">
        <v>700</v>
      </c>
      <c r="D8">
        <v>12</v>
      </c>
      <c r="E8">
        <v>596000</v>
      </c>
      <c r="F8">
        <v>1120000</v>
      </c>
      <c r="G8">
        <v>192</v>
      </c>
      <c r="H8">
        <v>2720</v>
      </c>
      <c r="I8" t="s">
        <v>3</v>
      </c>
      <c r="J8" t="s">
        <v>13</v>
      </c>
      <c r="K8" t="s">
        <v>13</v>
      </c>
      <c r="L8">
        <v>8230</v>
      </c>
      <c r="M8">
        <v>5820</v>
      </c>
      <c r="N8">
        <v>995</v>
      </c>
    </row>
    <row r="9" spans="1:14" x14ac:dyDescent="0.25">
      <c r="B9" t="s">
        <v>39</v>
      </c>
      <c r="C9">
        <v>700</v>
      </c>
      <c r="D9">
        <v>13</v>
      </c>
      <c r="E9">
        <v>916000</v>
      </c>
      <c r="F9">
        <v>1460000</v>
      </c>
      <c r="G9">
        <v>192</v>
      </c>
      <c r="H9">
        <v>2850</v>
      </c>
      <c r="I9" t="s">
        <v>3</v>
      </c>
      <c r="J9" t="s">
        <v>13</v>
      </c>
      <c r="K9" t="s">
        <v>13</v>
      </c>
      <c r="L9">
        <v>10500</v>
      </c>
      <c r="M9">
        <v>7620</v>
      </c>
      <c r="N9">
        <v>1540</v>
      </c>
    </row>
    <row r="10" spans="1:14" x14ac:dyDescent="0.25">
      <c r="B10" t="s">
        <v>39</v>
      </c>
      <c r="C10">
        <v>700</v>
      </c>
      <c r="D10">
        <v>14</v>
      </c>
      <c r="E10">
        <v>1030000</v>
      </c>
      <c r="F10">
        <v>1560000</v>
      </c>
      <c r="G10">
        <v>204</v>
      </c>
      <c r="H10">
        <v>2610</v>
      </c>
      <c r="I10" t="s">
        <v>3</v>
      </c>
      <c r="J10" t="s">
        <v>13</v>
      </c>
      <c r="K10" t="s">
        <v>13</v>
      </c>
      <c r="L10">
        <v>12500</v>
      </c>
      <c r="M10">
        <v>7660</v>
      </c>
      <c r="N10">
        <v>2460</v>
      </c>
    </row>
    <row r="11" spans="1:14" x14ac:dyDescent="0.25">
      <c r="B11" t="s">
        <v>39</v>
      </c>
      <c r="C11">
        <v>700</v>
      </c>
      <c r="D11">
        <v>15</v>
      </c>
      <c r="E11">
        <v>-15800</v>
      </c>
      <c r="F11">
        <v>350000</v>
      </c>
      <c r="G11">
        <v>210</v>
      </c>
      <c r="H11">
        <v>1740</v>
      </c>
      <c r="I11" t="s">
        <v>3</v>
      </c>
      <c r="J11" t="s">
        <v>13</v>
      </c>
      <c r="K11" t="s">
        <v>13</v>
      </c>
      <c r="L11">
        <v>2070</v>
      </c>
      <c r="M11">
        <v>1670</v>
      </c>
      <c r="N11">
        <v>89.4</v>
      </c>
    </row>
    <row r="12" spans="1:14" x14ac:dyDescent="0.25">
      <c r="B12" t="s">
        <v>39</v>
      </c>
      <c r="C12">
        <v>700</v>
      </c>
      <c r="D12">
        <v>16</v>
      </c>
      <c r="E12">
        <v>-4490</v>
      </c>
      <c r="F12">
        <v>260000</v>
      </c>
      <c r="G12">
        <v>203</v>
      </c>
      <c r="H12">
        <v>1300</v>
      </c>
      <c r="I12" t="s">
        <v>3</v>
      </c>
      <c r="J12" t="s">
        <v>13</v>
      </c>
      <c r="K12" t="s">
        <v>13</v>
      </c>
      <c r="L12">
        <v>1370</v>
      </c>
      <c r="M12">
        <v>1280</v>
      </c>
      <c r="N12">
        <v>22.6</v>
      </c>
    </row>
    <row r="14" spans="1:14" x14ac:dyDescent="0.25">
      <c r="A14" s="2" t="s">
        <v>19</v>
      </c>
      <c r="B14" t="s">
        <v>39</v>
      </c>
      <c r="C14">
        <v>700</v>
      </c>
      <c r="D14">
        <v>17</v>
      </c>
      <c r="E14">
        <v>1330000</v>
      </c>
      <c r="F14">
        <v>2080000</v>
      </c>
      <c r="G14">
        <v>280</v>
      </c>
      <c r="H14">
        <v>2690</v>
      </c>
      <c r="I14" t="s">
        <v>3</v>
      </c>
      <c r="J14" t="s">
        <v>13</v>
      </c>
      <c r="K14" t="s">
        <v>13</v>
      </c>
      <c r="L14">
        <v>13800</v>
      </c>
      <c r="M14">
        <v>7430</v>
      </c>
      <c r="N14">
        <v>3160</v>
      </c>
    </row>
    <row r="15" spans="1:14" x14ac:dyDescent="0.25">
      <c r="B15" t="s">
        <v>39</v>
      </c>
      <c r="C15">
        <v>700</v>
      </c>
      <c r="D15">
        <v>18</v>
      </c>
      <c r="E15">
        <v>1530000</v>
      </c>
      <c r="F15">
        <v>2320000</v>
      </c>
      <c r="G15">
        <v>340</v>
      </c>
      <c r="H15">
        <v>2320</v>
      </c>
      <c r="I15" t="s">
        <v>3</v>
      </c>
      <c r="J15" t="s">
        <v>13</v>
      </c>
      <c r="K15" t="s">
        <v>13</v>
      </c>
      <c r="L15">
        <v>12100</v>
      </c>
      <c r="M15">
        <v>6830</v>
      </c>
      <c r="N15">
        <v>2690</v>
      </c>
    </row>
    <row r="16" spans="1:14" x14ac:dyDescent="0.25">
      <c r="B16" t="s">
        <v>39</v>
      </c>
      <c r="C16">
        <v>700</v>
      </c>
      <c r="D16">
        <v>19</v>
      </c>
      <c r="E16">
        <v>1390000</v>
      </c>
      <c r="F16">
        <v>2220000</v>
      </c>
      <c r="G16">
        <v>306</v>
      </c>
      <c r="H16">
        <v>2700</v>
      </c>
      <c r="I16" t="s">
        <v>3</v>
      </c>
      <c r="J16" t="s">
        <v>13</v>
      </c>
      <c r="K16" t="s">
        <v>13</v>
      </c>
      <c r="L16">
        <v>12800</v>
      </c>
      <c r="M16">
        <v>7250</v>
      </c>
      <c r="N16">
        <v>2640</v>
      </c>
    </row>
    <row r="17" spans="2:14" x14ac:dyDescent="0.25">
      <c r="B17" t="s">
        <v>39</v>
      </c>
      <c r="C17">
        <v>700</v>
      </c>
      <c r="D17">
        <v>20</v>
      </c>
      <c r="E17">
        <v>957000</v>
      </c>
      <c r="F17">
        <v>1670000</v>
      </c>
      <c r="G17">
        <v>288</v>
      </c>
      <c r="H17">
        <v>2480</v>
      </c>
      <c r="I17" t="s">
        <v>3</v>
      </c>
      <c r="J17" t="s">
        <v>13</v>
      </c>
      <c r="K17" t="s">
        <v>13</v>
      </c>
      <c r="L17">
        <v>9540</v>
      </c>
      <c r="M17">
        <v>5800</v>
      </c>
      <c r="N17">
        <v>1930</v>
      </c>
    </row>
    <row r="18" spans="2:14" x14ac:dyDescent="0.25">
      <c r="B18" t="s">
        <v>39</v>
      </c>
      <c r="C18">
        <v>700</v>
      </c>
      <c r="D18">
        <v>21</v>
      </c>
      <c r="E18">
        <v>680000</v>
      </c>
      <c r="F18">
        <v>1180000</v>
      </c>
      <c r="G18">
        <v>160</v>
      </c>
      <c r="H18">
        <v>3150</v>
      </c>
      <c r="I18" t="s">
        <v>3</v>
      </c>
      <c r="J18" t="s">
        <v>13</v>
      </c>
      <c r="K18" t="s">
        <v>13</v>
      </c>
      <c r="L18">
        <v>10100</v>
      </c>
      <c r="M18">
        <v>7400</v>
      </c>
      <c r="N18">
        <v>1610</v>
      </c>
    </row>
    <row r="19" spans="2:14" x14ac:dyDescent="0.25">
      <c r="B19" t="s">
        <v>39</v>
      </c>
      <c r="C19">
        <v>700</v>
      </c>
      <c r="D19">
        <v>22</v>
      </c>
      <c r="E19">
        <v>755000</v>
      </c>
      <c r="F19">
        <v>1320000</v>
      </c>
      <c r="G19">
        <v>198</v>
      </c>
      <c r="H19">
        <v>2830</v>
      </c>
      <c r="I19" t="s">
        <v>3</v>
      </c>
      <c r="J19" t="s">
        <v>13</v>
      </c>
      <c r="K19" t="s">
        <v>13</v>
      </c>
      <c r="L19">
        <v>8930</v>
      </c>
      <c r="M19">
        <v>6640</v>
      </c>
      <c r="N19">
        <v>1510</v>
      </c>
    </row>
    <row r="20" spans="2:14" x14ac:dyDescent="0.25">
      <c r="B20" t="s">
        <v>39</v>
      </c>
      <c r="C20">
        <v>700</v>
      </c>
      <c r="D20">
        <v>23</v>
      </c>
      <c r="E20">
        <v>408000</v>
      </c>
      <c r="F20">
        <v>797000</v>
      </c>
      <c r="G20">
        <v>155</v>
      </c>
      <c r="H20">
        <v>2510</v>
      </c>
      <c r="I20" t="s">
        <v>3</v>
      </c>
      <c r="J20" t="s">
        <v>13</v>
      </c>
      <c r="K20" t="s">
        <v>13</v>
      </c>
      <c r="L20">
        <v>7380</v>
      </c>
      <c r="M20">
        <v>5140</v>
      </c>
      <c r="N20">
        <v>1010</v>
      </c>
    </row>
    <row r="21" spans="2:14" x14ac:dyDescent="0.25">
      <c r="B21" t="s">
        <v>39</v>
      </c>
      <c r="C21">
        <v>700</v>
      </c>
      <c r="D21">
        <v>24</v>
      </c>
      <c r="E21">
        <v>713000</v>
      </c>
      <c r="F21">
        <v>1180000</v>
      </c>
      <c r="G21">
        <v>160</v>
      </c>
      <c r="H21">
        <v>2900</v>
      </c>
      <c r="I21" t="s">
        <v>3</v>
      </c>
      <c r="J21" t="s">
        <v>13</v>
      </c>
      <c r="K21" t="s">
        <v>13</v>
      </c>
      <c r="L21">
        <v>10600</v>
      </c>
      <c r="M21">
        <v>7360</v>
      </c>
      <c r="N21">
        <v>1720</v>
      </c>
    </row>
    <row r="22" spans="2:14" x14ac:dyDescent="0.25">
      <c r="B22" t="s">
        <v>39</v>
      </c>
      <c r="C22">
        <v>700</v>
      </c>
      <c r="D22">
        <v>25</v>
      </c>
      <c r="E22">
        <v>-1840</v>
      </c>
      <c r="F22">
        <v>272000</v>
      </c>
      <c r="G22">
        <v>156</v>
      </c>
      <c r="H22">
        <v>1760</v>
      </c>
      <c r="I22" t="s">
        <v>3</v>
      </c>
      <c r="J22" t="s">
        <v>13</v>
      </c>
      <c r="K22" t="s">
        <v>13</v>
      </c>
      <c r="L22">
        <v>1900</v>
      </c>
      <c r="M22">
        <v>1740</v>
      </c>
      <c r="N22">
        <v>46.6</v>
      </c>
    </row>
    <row r="23" spans="2:14" x14ac:dyDescent="0.25">
      <c r="B23" t="s">
        <v>39</v>
      </c>
      <c r="C23">
        <v>700</v>
      </c>
      <c r="D23">
        <v>26</v>
      </c>
      <c r="E23">
        <v>1290</v>
      </c>
      <c r="F23">
        <v>256000</v>
      </c>
      <c r="G23">
        <v>145</v>
      </c>
      <c r="H23">
        <v>1760</v>
      </c>
      <c r="I23" t="s">
        <v>3</v>
      </c>
      <c r="J23" t="s">
        <v>13</v>
      </c>
      <c r="K23" t="s">
        <v>13</v>
      </c>
      <c r="L23">
        <v>1950</v>
      </c>
      <c r="M23">
        <v>1760</v>
      </c>
      <c r="N23">
        <v>69.3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3"/>
  <sheetViews>
    <sheetView workbookViewId="0">
      <selection activeCell="I32" sqref="I31:I32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44606</v>
      </c>
    </row>
    <row r="2" spans="1:14" x14ac:dyDescent="0.25">
      <c r="A2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38</v>
      </c>
      <c r="C3">
        <v>700</v>
      </c>
      <c r="D3">
        <v>7</v>
      </c>
      <c r="E3">
        <v>981000</v>
      </c>
      <c r="F3">
        <v>1710000</v>
      </c>
      <c r="G3">
        <v>481</v>
      </c>
      <c r="H3">
        <v>1520</v>
      </c>
      <c r="I3" t="s">
        <v>3</v>
      </c>
      <c r="J3" t="s">
        <v>13</v>
      </c>
      <c r="K3" t="s">
        <v>13</v>
      </c>
      <c r="L3">
        <v>6600</v>
      </c>
      <c r="M3">
        <v>3550</v>
      </c>
      <c r="N3">
        <v>1340</v>
      </c>
    </row>
    <row r="4" spans="1:14" x14ac:dyDescent="0.25">
      <c r="B4" t="s">
        <v>38</v>
      </c>
      <c r="C4">
        <v>700</v>
      </c>
      <c r="D4">
        <v>8</v>
      </c>
      <c r="E4">
        <v>1240000</v>
      </c>
      <c r="F4">
        <v>1850000</v>
      </c>
      <c r="G4">
        <v>370</v>
      </c>
      <c r="H4">
        <v>1620</v>
      </c>
      <c r="I4" t="s">
        <v>3</v>
      </c>
      <c r="J4" t="s">
        <v>13</v>
      </c>
      <c r="K4" t="s">
        <v>13</v>
      </c>
      <c r="L4">
        <v>9260</v>
      </c>
      <c r="M4">
        <v>4990</v>
      </c>
      <c r="N4">
        <v>2120</v>
      </c>
    </row>
    <row r="5" spans="1:14" x14ac:dyDescent="0.25">
      <c r="B5" t="s">
        <v>38</v>
      </c>
      <c r="C5">
        <v>700</v>
      </c>
      <c r="D5">
        <v>9</v>
      </c>
      <c r="E5">
        <v>1740000</v>
      </c>
      <c r="F5">
        <v>2530000</v>
      </c>
      <c r="G5">
        <v>494</v>
      </c>
      <c r="H5">
        <v>1590</v>
      </c>
      <c r="I5" t="s">
        <v>3</v>
      </c>
      <c r="J5" t="s">
        <v>13</v>
      </c>
      <c r="K5" t="s">
        <v>13</v>
      </c>
      <c r="L5">
        <v>9440</v>
      </c>
      <c r="M5">
        <v>5110</v>
      </c>
      <c r="N5">
        <v>2320</v>
      </c>
    </row>
    <row r="6" spans="1:14" x14ac:dyDescent="0.25">
      <c r="B6" t="s">
        <v>38</v>
      </c>
      <c r="C6">
        <v>700</v>
      </c>
      <c r="D6">
        <v>10</v>
      </c>
      <c r="E6">
        <v>1220000</v>
      </c>
      <c r="F6">
        <v>1870000</v>
      </c>
      <c r="G6">
        <v>429</v>
      </c>
      <c r="H6">
        <v>1530</v>
      </c>
      <c r="I6" t="s">
        <v>3</v>
      </c>
      <c r="J6" t="s">
        <v>13</v>
      </c>
      <c r="K6" t="s">
        <v>13</v>
      </c>
      <c r="L6">
        <v>7470</v>
      </c>
      <c r="M6">
        <v>4370</v>
      </c>
      <c r="N6">
        <v>1870</v>
      </c>
    </row>
    <row r="7" spans="1:14" x14ac:dyDescent="0.25">
      <c r="B7" t="s">
        <v>38</v>
      </c>
      <c r="C7">
        <v>700</v>
      </c>
      <c r="D7">
        <v>11</v>
      </c>
      <c r="E7">
        <v>503000</v>
      </c>
      <c r="F7">
        <v>871000</v>
      </c>
      <c r="G7">
        <v>216</v>
      </c>
      <c r="H7">
        <v>1710</v>
      </c>
      <c r="I7" t="s">
        <v>3</v>
      </c>
      <c r="J7" t="s">
        <v>13</v>
      </c>
      <c r="K7" t="s">
        <v>13</v>
      </c>
      <c r="L7">
        <v>5910</v>
      </c>
      <c r="M7">
        <v>4030</v>
      </c>
      <c r="N7">
        <v>1000</v>
      </c>
    </row>
    <row r="8" spans="1:14" x14ac:dyDescent="0.25">
      <c r="B8" t="s">
        <v>38</v>
      </c>
      <c r="C8">
        <v>700</v>
      </c>
      <c r="D8">
        <v>12</v>
      </c>
      <c r="E8">
        <v>826000</v>
      </c>
      <c r="F8">
        <v>1260000</v>
      </c>
      <c r="G8">
        <v>216</v>
      </c>
      <c r="H8">
        <v>1990</v>
      </c>
      <c r="I8" t="s">
        <v>3</v>
      </c>
      <c r="J8" t="s">
        <v>13</v>
      </c>
      <c r="K8" t="s">
        <v>13</v>
      </c>
      <c r="L8">
        <v>8250</v>
      </c>
      <c r="M8">
        <v>5810</v>
      </c>
      <c r="N8">
        <v>1650</v>
      </c>
    </row>
    <row r="9" spans="1:14" x14ac:dyDescent="0.25">
      <c r="B9" t="s">
        <v>38</v>
      </c>
      <c r="C9">
        <v>700</v>
      </c>
      <c r="D9">
        <v>13</v>
      </c>
      <c r="E9">
        <v>800000</v>
      </c>
      <c r="F9">
        <v>1230000</v>
      </c>
      <c r="G9">
        <v>222</v>
      </c>
      <c r="H9">
        <v>1920</v>
      </c>
      <c r="I9" t="s">
        <v>3</v>
      </c>
      <c r="J9" t="s">
        <v>13</v>
      </c>
      <c r="K9" t="s">
        <v>13</v>
      </c>
      <c r="L9">
        <v>8030</v>
      </c>
      <c r="M9">
        <v>5520</v>
      </c>
      <c r="N9">
        <v>1690</v>
      </c>
    </row>
    <row r="10" spans="1:14" x14ac:dyDescent="0.25">
      <c r="B10" t="s">
        <v>38</v>
      </c>
      <c r="C10">
        <v>700</v>
      </c>
      <c r="D10">
        <v>14</v>
      </c>
      <c r="E10">
        <v>900000</v>
      </c>
      <c r="F10">
        <v>1330000</v>
      </c>
      <c r="G10">
        <v>231</v>
      </c>
      <c r="H10">
        <v>1840</v>
      </c>
      <c r="I10" t="s">
        <v>3</v>
      </c>
      <c r="J10" t="s">
        <v>13</v>
      </c>
      <c r="K10" t="s">
        <v>13</v>
      </c>
      <c r="L10">
        <v>8140</v>
      </c>
      <c r="M10">
        <v>5740</v>
      </c>
      <c r="N10">
        <v>1620</v>
      </c>
    </row>
    <row r="11" spans="1:14" x14ac:dyDescent="0.25">
      <c r="B11" t="s">
        <v>38</v>
      </c>
      <c r="C11">
        <v>700</v>
      </c>
      <c r="D11">
        <v>15</v>
      </c>
      <c r="E11">
        <v>-290</v>
      </c>
      <c r="F11">
        <v>296000</v>
      </c>
      <c r="G11">
        <v>297</v>
      </c>
      <c r="H11">
        <v>999</v>
      </c>
      <c r="I11" t="s">
        <v>3</v>
      </c>
      <c r="J11" t="s">
        <v>13</v>
      </c>
      <c r="K11" t="s">
        <v>13</v>
      </c>
      <c r="L11">
        <v>1100</v>
      </c>
      <c r="M11">
        <v>998</v>
      </c>
      <c r="N11">
        <v>55.2</v>
      </c>
    </row>
    <row r="12" spans="1:14" x14ac:dyDescent="0.25">
      <c r="B12" t="s">
        <v>38</v>
      </c>
      <c r="C12">
        <v>700</v>
      </c>
      <c r="D12">
        <v>16</v>
      </c>
      <c r="E12">
        <v>-13400</v>
      </c>
      <c r="F12">
        <v>281000</v>
      </c>
      <c r="G12">
        <v>256</v>
      </c>
      <c r="H12">
        <v>1150</v>
      </c>
      <c r="I12" t="s">
        <v>3</v>
      </c>
      <c r="J12" t="s">
        <v>13</v>
      </c>
      <c r="K12" t="s">
        <v>13</v>
      </c>
      <c r="L12">
        <v>1360</v>
      </c>
      <c r="M12">
        <v>1100</v>
      </c>
      <c r="N12">
        <v>48.8</v>
      </c>
    </row>
    <row r="14" spans="1:14" x14ac:dyDescent="0.25">
      <c r="A14" s="2" t="s">
        <v>19</v>
      </c>
      <c r="B14" t="s">
        <v>38</v>
      </c>
      <c r="C14">
        <v>700</v>
      </c>
      <c r="D14">
        <v>17</v>
      </c>
      <c r="E14">
        <v>1640000</v>
      </c>
      <c r="F14">
        <v>2310000</v>
      </c>
      <c r="G14">
        <v>481</v>
      </c>
      <c r="H14">
        <v>1390</v>
      </c>
      <c r="I14" t="s">
        <v>3</v>
      </c>
      <c r="J14" t="s">
        <v>13</v>
      </c>
      <c r="K14" t="s">
        <v>13</v>
      </c>
      <c r="L14">
        <v>9690</v>
      </c>
      <c r="M14">
        <v>4790</v>
      </c>
      <c r="N14">
        <v>2480</v>
      </c>
    </row>
    <row r="15" spans="1:14" x14ac:dyDescent="0.25">
      <c r="B15" t="s">
        <v>38</v>
      </c>
      <c r="C15">
        <v>700</v>
      </c>
      <c r="D15">
        <v>18</v>
      </c>
      <c r="E15">
        <v>1260000</v>
      </c>
      <c r="F15">
        <v>1790000</v>
      </c>
      <c r="G15">
        <v>432</v>
      </c>
      <c r="H15">
        <v>1220</v>
      </c>
      <c r="I15" t="s">
        <v>3</v>
      </c>
      <c r="J15" t="s">
        <v>13</v>
      </c>
      <c r="K15" t="s">
        <v>13</v>
      </c>
      <c r="L15">
        <v>8200</v>
      </c>
      <c r="M15">
        <v>4140</v>
      </c>
      <c r="N15">
        <v>2040</v>
      </c>
    </row>
    <row r="16" spans="1:14" x14ac:dyDescent="0.25">
      <c r="B16" t="s">
        <v>38</v>
      </c>
      <c r="C16">
        <v>700</v>
      </c>
      <c r="D16">
        <v>19</v>
      </c>
      <c r="E16">
        <v>1420000</v>
      </c>
      <c r="F16">
        <v>2110000</v>
      </c>
      <c r="G16">
        <v>456</v>
      </c>
      <c r="H16">
        <v>1520</v>
      </c>
      <c r="I16" t="s">
        <v>3</v>
      </c>
      <c r="J16" t="s">
        <v>13</v>
      </c>
      <c r="K16" t="s">
        <v>13</v>
      </c>
      <c r="L16">
        <v>8080</v>
      </c>
      <c r="M16">
        <v>4640</v>
      </c>
      <c r="N16">
        <v>1810</v>
      </c>
    </row>
    <row r="17" spans="2:14" x14ac:dyDescent="0.25">
      <c r="B17" t="s">
        <v>38</v>
      </c>
      <c r="C17">
        <v>700</v>
      </c>
      <c r="D17">
        <v>20</v>
      </c>
      <c r="E17">
        <v>1270000</v>
      </c>
      <c r="F17">
        <v>1950000</v>
      </c>
      <c r="G17">
        <v>507</v>
      </c>
      <c r="H17">
        <v>1330</v>
      </c>
      <c r="I17" t="s">
        <v>3</v>
      </c>
      <c r="J17" t="s">
        <v>13</v>
      </c>
      <c r="K17" t="s">
        <v>13</v>
      </c>
      <c r="L17">
        <v>6610</v>
      </c>
      <c r="M17">
        <v>3840</v>
      </c>
      <c r="N17">
        <v>1540</v>
      </c>
    </row>
    <row r="18" spans="2:14" x14ac:dyDescent="0.25">
      <c r="B18" t="s">
        <v>38</v>
      </c>
      <c r="C18">
        <v>700</v>
      </c>
      <c r="D18">
        <v>21</v>
      </c>
      <c r="E18">
        <v>801000</v>
      </c>
      <c r="F18">
        <v>1630000</v>
      </c>
      <c r="G18">
        <v>272</v>
      </c>
      <c r="H18">
        <v>3060</v>
      </c>
      <c r="I18" t="s">
        <v>3</v>
      </c>
      <c r="J18" t="s">
        <v>13</v>
      </c>
      <c r="K18" t="s">
        <v>13</v>
      </c>
      <c r="L18">
        <v>8530</v>
      </c>
      <c r="M18">
        <v>6010</v>
      </c>
      <c r="N18">
        <v>1140</v>
      </c>
    </row>
    <row r="19" spans="2:14" x14ac:dyDescent="0.25">
      <c r="B19" t="s">
        <v>38</v>
      </c>
      <c r="C19">
        <v>700</v>
      </c>
      <c r="D19">
        <v>22</v>
      </c>
      <c r="E19">
        <v>666000</v>
      </c>
      <c r="F19">
        <v>1260000</v>
      </c>
      <c r="G19">
        <v>252</v>
      </c>
      <c r="H19">
        <v>2370</v>
      </c>
      <c r="I19" t="s">
        <v>3</v>
      </c>
      <c r="J19" t="s">
        <v>13</v>
      </c>
      <c r="K19" t="s">
        <v>13</v>
      </c>
      <c r="L19">
        <v>7080</v>
      </c>
      <c r="M19">
        <v>5010</v>
      </c>
      <c r="N19">
        <v>1080</v>
      </c>
    </row>
    <row r="20" spans="2:14" x14ac:dyDescent="0.25">
      <c r="B20" t="s">
        <v>38</v>
      </c>
      <c r="C20">
        <v>700</v>
      </c>
      <c r="D20">
        <v>23</v>
      </c>
      <c r="E20">
        <v>386000</v>
      </c>
      <c r="F20">
        <v>725000</v>
      </c>
      <c r="G20">
        <v>210</v>
      </c>
      <c r="H20">
        <v>1620</v>
      </c>
      <c r="I20" t="s">
        <v>3</v>
      </c>
      <c r="J20" t="s">
        <v>13</v>
      </c>
      <c r="K20" t="s">
        <v>13</v>
      </c>
      <c r="L20">
        <v>5690</v>
      </c>
      <c r="M20">
        <v>3450</v>
      </c>
      <c r="N20">
        <v>977</v>
      </c>
    </row>
    <row r="21" spans="2:14" x14ac:dyDescent="0.25">
      <c r="B21" t="s">
        <v>38</v>
      </c>
      <c r="C21">
        <v>700</v>
      </c>
      <c r="D21">
        <v>24</v>
      </c>
      <c r="E21">
        <v>935000</v>
      </c>
      <c r="F21">
        <v>1580000</v>
      </c>
      <c r="G21">
        <v>315</v>
      </c>
      <c r="H21">
        <v>2030</v>
      </c>
      <c r="I21" t="s">
        <v>3</v>
      </c>
      <c r="J21" t="s">
        <v>13</v>
      </c>
      <c r="K21" t="s">
        <v>13</v>
      </c>
      <c r="L21">
        <v>7810</v>
      </c>
      <c r="M21">
        <v>5000</v>
      </c>
      <c r="N21">
        <v>1390</v>
      </c>
    </row>
    <row r="22" spans="2:14" x14ac:dyDescent="0.25">
      <c r="B22" t="s">
        <v>38</v>
      </c>
      <c r="C22">
        <v>700</v>
      </c>
      <c r="D22">
        <v>25</v>
      </c>
      <c r="E22">
        <v>-4070</v>
      </c>
      <c r="F22">
        <v>332000</v>
      </c>
      <c r="G22">
        <v>374</v>
      </c>
      <c r="H22">
        <v>898</v>
      </c>
      <c r="I22" t="s">
        <v>3</v>
      </c>
      <c r="J22" t="s">
        <v>13</v>
      </c>
      <c r="K22" t="s">
        <v>13</v>
      </c>
      <c r="L22">
        <v>1040</v>
      </c>
      <c r="M22">
        <v>887</v>
      </c>
      <c r="N22">
        <v>47.5</v>
      </c>
    </row>
    <row r="23" spans="2:14" x14ac:dyDescent="0.25">
      <c r="B23" t="s">
        <v>38</v>
      </c>
      <c r="C23">
        <v>700</v>
      </c>
      <c r="D23">
        <v>26</v>
      </c>
      <c r="E23">
        <v>-7780</v>
      </c>
      <c r="F23">
        <v>234000</v>
      </c>
      <c r="G23">
        <v>228</v>
      </c>
      <c r="H23">
        <v>1060</v>
      </c>
      <c r="I23" t="s">
        <v>3</v>
      </c>
      <c r="J23" t="s">
        <v>13</v>
      </c>
      <c r="K23" t="s">
        <v>13</v>
      </c>
      <c r="L23">
        <v>1130</v>
      </c>
      <c r="M23">
        <v>1030</v>
      </c>
      <c r="N23">
        <v>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3"/>
  <sheetViews>
    <sheetView workbookViewId="0">
      <selection activeCell="I33" sqref="I33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44602</v>
      </c>
    </row>
    <row r="2" spans="1:14" x14ac:dyDescent="0.25">
      <c r="A2" s="3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35</v>
      </c>
      <c r="C3">
        <v>700</v>
      </c>
      <c r="D3">
        <v>67</v>
      </c>
      <c r="E3">
        <v>56400</v>
      </c>
      <c r="F3">
        <v>378000</v>
      </c>
      <c r="G3">
        <v>370</v>
      </c>
      <c r="H3">
        <v>869</v>
      </c>
      <c r="I3" t="s">
        <v>3</v>
      </c>
      <c r="J3" t="s">
        <v>13</v>
      </c>
      <c r="K3" t="s">
        <v>13</v>
      </c>
      <c r="L3">
        <v>1740</v>
      </c>
      <c r="M3">
        <v>1020</v>
      </c>
      <c r="N3">
        <v>203</v>
      </c>
    </row>
    <row r="4" spans="1:14" x14ac:dyDescent="0.25">
      <c r="B4" t="s">
        <v>35</v>
      </c>
      <c r="C4">
        <v>700</v>
      </c>
      <c r="D4">
        <v>68</v>
      </c>
      <c r="E4">
        <v>90500</v>
      </c>
      <c r="F4">
        <v>352000</v>
      </c>
      <c r="G4">
        <v>380</v>
      </c>
      <c r="H4">
        <v>689</v>
      </c>
      <c r="I4" t="s">
        <v>3</v>
      </c>
      <c r="J4" t="s">
        <v>13</v>
      </c>
      <c r="K4" t="s">
        <v>13</v>
      </c>
      <c r="L4">
        <v>1430</v>
      </c>
      <c r="M4">
        <v>927</v>
      </c>
      <c r="N4">
        <v>251</v>
      </c>
    </row>
    <row r="5" spans="1:14" x14ac:dyDescent="0.25">
      <c r="B5" t="s">
        <v>35</v>
      </c>
      <c r="C5">
        <v>700</v>
      </c>
      <c r="D5">
        <v>69</v>
      </c>
      <c r="E5">
        <v>176000</v>
      </c>
      <c r="F5">
        <v>492000</v>
      </c>
      <c r="G5">
        <v>360</v>
      </c>
      <c r="H5">
        <v>877</v>
      </c>
      <c r="I5" t="s">
        <v>3</v>
      </c>
      <c r="J5" t="s">
        <v>13</v>
      </c>
      <c r="K5" t="s">
        <v>13</v>
      </c>
      <c r="L5">
        <v>2160</v>
      </c>
      <c r="M5">
        <v>1370</v>
      </c>
      <c r="N5">
        <v>430</v>
      </c>
    </row>
    <row r="6" spans="1:14" x14ac:dyDescent="0.25">
      <c r="B6" t="s">
        <v>35</v>
      </c>
      <c r="C6">
        <v>700</v>
      </c>
      <c r="D6">
        <v>70</v>
      </c>
      <c r="E6">
        <v>110000</v>
      </c>
      <c r="F6">
        <v>339000</v>
      </c>
      <c r="G6">
        <v>370</v>
      </c>
      <c r="H6">
        <v>619</v>
      </c>
      <c r="I6" t="s">
        <v>3</v>
      </c>
      <c r="J6" t="s">
        <v>13</v>
      </c>
      <c r="K6" t="s">
        <v>13</v>
      </c>
      <c r="L6">
        <v>1460</v>
      </c>
      <c r="M6">
        <v>916</v>
      </c>
      <c r="N6">
        <v>236</v>
      </c>
    </row>
    <row r="7" spans="1:14" x14ac:dyDescent="0.25">
      <c r="B7" t="s">
        <v>35</v>
      </c>
      <c r="C7">
        <v>700</v>
      </c>
      <c r="D7">
        <v>71</v>
      </c>
      <c r="E7">
        <v>86000</v>
      </c>
      <c r="F7">
        <v>232000</v>
      </c>
      <c r="G7">
        <v>210</v>
      </c>
      <c r="H7">
        <v>694</v>
      </c>
      <c r="I7" t="s">
        <v>3</v>
      </c>
      <c r="J7" t="s">
        <v>13</v>
      </c>
      <c r="K7" t="s">
        <v>13</v>
      </c>
      <c r="L7">
        <v>1550</v>
      </c>
      <c r="M7">
        <v>1100</v>
      </c>
      <c r="N7">
        <v>224</v>
      </c>
    </row>
    <row r="8" spans="1:14" x14ac:dyDescent="0.25">
      <c r="B8" t="s">
        <v>35</v>
      </c>
      <c r="C8">
        <v>700</v>
      </c>
      <c r="D8">
        <v>72</v>
      </c>
      <c r="E8">
        <v>105000</v>
      </c>
      <c r="F8">
        <v>240000</v>
      </c>
      <c r="G8">
        <v>198</v>
      </c>
      <c r="H8">
        <v>678</v>
      </c>
      <c r="I8" t="s">
        <v>3</v>
      </c>
      <c r="J8" t="s">
        <v>13</v>
      </c>
      <c r="K8" t="s">
        <v>13</v>
      </c>
      <c r="L8">
        <v>1660</v>
      </c>
      <c r="M8">
        <v>1210</v>
      </c>
      <c r="N8">
        <v>240</v>
      </c>
    </row>
    <row r="9" spans="1:14" x14ac:dyDescent="0.25">
      <c r="B9" t="s">
        <v>35</v>
      </c>
      <c r="C9">
        <v>700</v>
      </c>
      <c r="D9">
        <v>73</v>
      </c>
      <c r="E9">
        <v>124000</v>
      </c>
      <c r="F9">
        <v>291000</v>
      </c>
      <c r="G9">
        <v>238</v>
      </c>
      <c r="H9">
        <v>700</v>
      </c>
      <c r="I9" t="s">
        <v>3</v>
      </c>
      <c r="J9" t="s">
        <v>13</v>
      </c>
      <c r="K9" t="s">
        <v>13</v>
      </c>
      <c r="L9">
        <v>1800</v>
      </c>
      <c r="M9">
        <v>1220</v>
      </c>
      <c r="N9">
        <v>285</v>
      </c>
    </row>
    <row r="10" spans="1:14" x14ac:dyDescent="0.25">
      <c r="B10" t="s">
        <v>35</v>
      </c>
      <c r="C10">
        <v>700</v>
      </c>
      <c r="D10">
        <v>74</v>
      </c>
      <c r="E10">
        <v>94300</v>
      </c>
      <c r="F10">
        <v>226000</v>
      </c>
      <c r="G10">
        <v>210</v>
      </c>
      <c r="H10">
        <v>625</v>
      </c>
      <c r="I10" t="s">
        <v>3</v>
      </c>
      <c r="J10" t="s">
        <v>13</v>
      </c>
      <c r="K10" t="s">
        <v>13</v>
      </c>
      <c r="L10">
        <v>1990</v>
      </c>
      <c r="M10">
        <v>1070</v>
      </c>
      <c r="N10">
        <v>367</v>
      </c>
    </row>
    <row r="11" spans="1:14" x14ac:dyDescent="0.25">
      <c r="B11" t="s">
        <v>35</v>
      </c>
      <c r="C11">
        <v>700</v>
      </c>
      <c r="D11">
        <v>75</v>
      </c>
      <c r="E11">
        <v>-1260</v>
      </c>
      <c r="F11">
        <v>109000</v>
      </c>
      <c r="G11">
        <v>208</v>
      </c>
      <c r="H11">
        <v>529</v>
      </c>
      <c r="I11" t="s">
        <v>3</v>
      </c>
      <c r="J11" t="s">
        <v>13</v>
      </c>
      <c r="K11" t="s">
        <v>13</v>
      </c>
      <c r="L11">
        <v>722</v>
      </c>
      <c r="M11">
        <v>523</v>
      </c>
      <c r="N11">
        <v>53.1</v>
      </c>
    </row>
    <row r="12" spans="1:14" x14ac:dyDescent="0.25">
      <c r="B12" t="s">
        <v>35</v>
      </c>
      <c r="C12">
        <v>700</v>
      </c>
      <c r="D12">
        <v>76</v>
      </c>
      <c r="E12">
        <v>-8290</v>
      </c>
      <c r="F12">
        <v>116000</v>
      </c>
      <c r="G12">
        <v>203</v>
      </c>
      <c r="H12">
        <v>611</v>
      </c>
      <c r="I12" t="s">
        <v>3</v>
      </c>
      <c r="J12" t="s">
        <v>13</v>
      </c>
      <c r="K12" t="s">
        <v>13</v>
      </c>
      <c r="L12">
        <v>732</v>
      </c>
      <c r="M12">
        <v>570</v>
      </c>
      <c r="N12">
        <v>86.5</v>
      </c>
    </row>
    <row r="14" spans="1:14" x14ac:dyDescent="0.25">
      <c r="A14" s="2" t="s">
        <v>19</v>
      </c>
      <c r="B14" t="s">
        <v>35</v>
      </c>
      <c r="C14">
        <v>700</v>
      </c>
      <c r="D14">
        <v>77</v>
      </c>
      <c r="E14">
        <v>116000</v>
      </c>
      <c r="F14">
        <v>361000</v>
      </c>
      <c r="G14">
        <v>380</v>
      </c>
      <c r="H14">
        <v>646</v>
      </c>
      <c r="I14" t="s">
        <v>3</v>
      </c>
      <c r="J14" t="s">
        <v>13</v>
      </c>
      <c r="K14" t="s">
        <v>13</v>
      </c>
      <c r="L14">
        <v>1400</v>
      </c>
      <c r="M14">
        <v>951</v>
      </c>
      <c r="N14">
        <v>260</v>
      </c>
    </row>
    <row r="15" spans="1:14" x14ac:dyDescent="0.25">
      <c r="B15" t="s">
        <v>35</v>
      </c>
      <c r="C15">
        <v>700</v>
      </c>
      <c r="D15">
        <v>78</v>
      </c>
      <c r="E15">
        <v>85800</v>
      </c>
      <c r="F15">
        <v>268000</v>
      </c>
      <c r="G15">
        <v>390</v>
      </c>
      <c r="H15">
        <v>467</v>
      </c>
      <c r="I15" t="s">
        <v>3</v>
      </c>
      <c r="J15" t="s">
        <v>13</v>
      </c>
      <c r="K15" t="s">
        <v>13</v>
      </c>
      <c r="L15">
        <v>1130</v>
      </c>
      <c r="M15">
        <v>687</v>
      </c>
      <c r="N15">
        <v>199</v>
      </c>
    </row>
    <row r="16" spans="1:14" x14ac:dyDescent="0.25">
      <c r="B16" t="s">
        <v>35</v>
      </c>
      <c r="C16">
        <v>700</v>
      </c>
      <c r="D16">
        <v>79</v>
      </c>
      <c r="E16">
        <v>108000</v>
      </c>
      <c r="F16">
        <v>291000</v>
      </c>
      <c r="G16">
        <v>312</v>
      </c>
      <c r="H16">
        <v>584</v>
      </c>
      <c r="I16" t="s">
        <v>3</v>
      </c>
      <c r="J16" t="s">
        <v>13</v>
      </c>
      <c r="K16" t="s">
        <v>13</v>
      </c>
      <c r="L16">
        <v>1460</v>
      </c>
      <c r="M16">
        <v>931</v>
      </c>
      <c r="N16">
        <v>262</v>
      </c>
    </row>
    <row r="17" spans="2:14" x14ac:dyDescent="0.25">
      <c r="B17" t="s">
        <v>35</v>
      </c>
      <c r="C17">
        <v>700</v>
      </c>
      <c r="D17">
        <v>80</v>
      </c>
      <c r="E17">
        <v>88100</v>
      </c>
      <c r="F17">
        <v>309000</v>
      </c>
      <c r="G17">
        <v>370</v>
      </c>
      <c r="H17">
        <v>596</v>
      </c>
      <c r="I17" t="s">
        <v>3</v>
      </c>
      <c r="J17" t="s">
        <v>13</v>
      </c>
      <c r="K17" t="s">
        <v>13</v>
      </c>
      <c r="L17">
        <v>1240</v>
      </c>
      <c r="M17">
        <v>834</v>
      </c>
      <c r="N17">
        <v>212</v>
      </c>
    </row>
    <row r="18" spans="2:14" x14ac:dyDescent="0.25">
      <c r="B18" t="s">
        <v>35</v>
      </c>
      <c r="C18">
        <v>700</v>
      </c>
      <c r="D18">
        <v>81</v>
      </c>
      <c r="E18">
        <v>67000</v>
      </c>
      <c r="F18">
        <v>191000</v>
      </c>
      <c r="G18">
        <v>210</v>
      </c>
      <c r="H18">
        <v>592</v>
      </c>
      <c r="I18" t="s">
        <v>3</v>
      </c>
      <c r="J18" t="s">
        <v>13</v>
      </c>
      <c r="K18" t="s">
        <v>13</v>
      </c>
      <c r="L18">
        <v>1280</v>
      </c>
      <c r="M18">
        <v>911</v>
      </c>
      <c r="N18">
        <v>171</v>
      </c>
    </row>
    <row r="19" spans="2:14" x14ac:dyDescent="0.25">
      <c r="B19" t="s">
        <v>35</v>
      </c>
      <c r="C19">
        <v>700</v>
      </c>
      <c r="D19">
        <v>82</v>
      </c>
      <c r="E19">
        <v>46800</v>
      </c>
      <c r="F19">
        <v>176000</v>
      </c>
      <c r="G19">
        <v>252</v>
      </c>
      <c r="H19">
        <v>512</v>
      </c>
      <c r="I19" t="s">
        <v>3</v>
      </c>
      <c r="J19" t="s">
        <v>13</v>
      </c>
      <c r="K19" t="s">
        <v>13</v>
      </c>
      <c r="L19">
        <v>968</v>
      </c>
      <c r="M19">
        <v>698</v>
      </c>
      <c r="N19">
        <v>127</v>
      </c>
    </row>
    <row r="20" spans="2:14" x14ac:dyDescent="0.25">
      <c r="B20" t="s">
        <v>35</v>
      </c>
      <c r="C20">
        <v>700</v>
      </c>
      <c r="D20">
        <v>83</v>
      </c>
      <c r="E20">
        <v>42900</v>
      </c>
      <c r="F20">
        <v>187000</v>
      </c>
      <c r="G20">
        <v>280</v>
      </c>
      <c r="H20">
        <v>516</v>
      </c>
      <c r="I20" t="s">
        <v>3</v>
      </c>
      <c r="J20" t="s">
        <v>13</v>
      </c>
      <c r="K20" t="s">
        <v>13</v>
      </c>
      <c r="L20">
        <v>890</v>
      </c>
      <c r="M20">
        <v>669</v>
      </c>
      <c r="N20">
        <v>111</v>
      </c>
    </row>
    <row r="21" spans="2:14" x14ac:dyDescent="0.25">
      <c r="B21" t="s">
        <v>35</v>
      </c>
      <c r="C21">
        <v>700</v>
      </c>
      <c r="D21">
        <v>84</v>
      </c>
      <c r="E21">
        <v>37300</v>
      </c>
      <c r="F21">
        <v>173000</v>
      </c>
      <c r="G21">
        <v>210</v>
      </c>
      <c r="H21">
        <v>648</v>
      </c>
      <c r="I21" t="s">
        <v>3</v>
      </c>
      <c r="J21" t="s">
        <v>13</v>
      </c>
      <c r="K21" t="s">
        <v>13</v>
      </c>
      <c r="L21">
        <v>1120</v>
      </c>
      <c r="M21">
        <v>826</v>
      </c>
      <c r="N21">
        <v>149</v>
      </c>
    </row>
    <row r="22" spans="2:14" x14ac:dyDescent="0.25">
      <c r="B22" t="s">
        <v>35</v>
      </c>
      <c r="C22">
        <v>700</v>
      </c>
      <c r="D22">
        <v>85</v>
      </c>
      <c r="E22">
        <v>-11300</v>
      </c>
      <c r="F22">
        <v>111000</v>
      </c>
      <c r="G22">
        <v>231</v>
      </c>
      <c r="H22">
        <v>529</v>
      </c>
      <c r="I22" t="s">
        <v>3</v>
      </c>
      <c r="J22" t="s">
        <v>13</v>
      </c>
      <c r="K22" t="s">
        <v>13</v>
      </c>
      <c r="L22">
        <v>598</v>
      </c>
      <c r="M22">
        <v>480</v>
      </c>
      <c r="N22">
        <v>64.099999999999994</v>
      </c>
    </row>
    <row r="23" spans="2:14" x14ac:dyDescent="0.25">
      <c r="B23" t="s">
        <v>35</v>
      </c>
      <c r="C23">
        <v>700</v>
      </c>
      <c r="D23">
        <v>86</v>
      </c>
      <c r="E23">
        <v>843</v>
      </c>
      <c r="F23">
        <v>83000</v>
      </c>
      <c r="G23">
        <v>222</v>
      </c>
      <c r="H23">
        <v>370</v>
      </c>
      <c r="I23" t="s">
        <v>3</v>
      </c>
      <c r="J23" t="s">
        <v>13</v>
      </c>
      <c r="K23" t="s">
        <v>13</v>
      </c>
      <c r="L23">
        <v>428</v>
      </c>
      <c r="M23">
        <v>374</v>
      </c>
      <c r="N23">
        <v>26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3"/>
  <sheetViews>
    <sheetView workbookViewId="0">
      <selection activeCell="J34" sqref="J34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44599</v>
      </c>
    </row>
    <row r="2" spans="1:14" x14ac:dyDescent="0.25">
      <c r="A2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34</v>
      </c>
      <c r="C3">
        <v>700</v>
      </c>
      <c r="D3">
        <v>27</v>
      </c>
      <c r="E3">
        <v>2100000</v>
      </c>
      <c r="F3">
        <v>2800000</v>
      </c>
      <c r="G3">
        <v>396</v>
      </c>
      <c r="H3">
        <v>1780</v>
      </c>
      <c r="I3" t="s">
        <v>3</v>
      </c>
      <c r="J3" t="s">
        <v>13</v>
      </c>
      <c r="K3" t="s">
        <v>13</v>
      </c>
      <c r="L3">
        <v>11700</v>
      </c>
      <c r="M3">
        <v>7070</v>
      </c>
      <c r="N3">
        <v>2730</v>
      </c>
    </row>
    <row r="4" spans="1:14" x14ac:dyDescent="0.25">
      <c r="B4" t="s">
        <v>34</v>
      </c>
      <c r="C4">
        <v>700</v>
      </c>
      <c r="D4">
        <v>28</v>
      </c>
      <c r="E4">
        <v>3390000</v>
      </c>
      <c r="F4">
        <v>4050000</v>
      </c>
      <c r="G4">
        <v>468</v>
      </c>
      <c r="H4">
        <v>1420</v>
      </c>
      <c r="I4" t="s">
        <v>3</v>
      </c>
      <c r="J4" t="s">
        <v>13</v>
      </c>
      <c r="K4" t="s">
        <v>13</v>
      </c>
      <c r="L4">
        <v>18100</v>
      </c>
      <c r="M4">
        <v>8660</v>
      </c>
      <c r="N4">
        <v>4840</v>
      </c>
    </row>
    <row r="5" spans="1:14" x14ac:dyDescent="0.25">
      <c r="B5" t="s">
        <v>34</v>
      </c>
      <c r="C5">
        <v>700</v>
      </c>
      <c r="D5">
        <v>29</v>
      </c>
      <c r="E5">
        <v>4600000</v>
      </c>
      <c r="F5">
        <v>5470000</v>
      </c>
      <c r="G5">
        <v>468</v>
      </c>
      <c r="H5">
        <v>1860</v>
      </c>
      <c r="I5" t="s">
        <v>3</v>
      </c>
      <c r="J5" t="s">
        <v>13</v>
      </c>
      <c r="K5" t="s">
        <v>13</v>
      </c>
      <c r="L5">
        <v>21500</v>
      </c>
      <c r="M5">
        <v>11700</v>
      </c>
      <c r="N5">
        <v>5410</v>
      </c>
    </row>
    <row r="6" spans="1:14" x14ac:dyDescent="0.25">
      <c r="B6" t="s">
        <v>34</v>
      </c>
      <c r="C6">
        <v>700</v>
      </c>
      <c r="D6">
        <v>30</v>
      </c>
      <c r="E6">
        <v>2890000</v>
      </c>
      <c r="F6">
        <v>3480000</v>
      </c>
      <c r="G6">
        <v>504</v>
      </c>
      <c r="H6">
        <v>1170</v>
      </c>
      <c r="I6" t="s">
        <v>3</v>
      </c>
      <c r="J6" t="s">
        <v>13</v>
      </c>
      <c r="K6" t="s">
        <v>13</v>
      </c>
      <c r="L6">
        <v>13700</v>
      </c>
      <c r="M6">
        <v>6900</v>
      </c>
      <c r="N6">
        <v>3380</v>
      </c>
    </row>
    <row r="7" spans="1:14" x14ac:dyDescent="0.25">
      <c r="B7" t="s">
        <v>34</v>
      </c>
      <c r="C7">
        <v>700</v>
      </c>
      <c r="D7">
        <v>31</v>
      </c>
      <c r="E7">
        <v>2030000</v>
      </c>
      <c r="F7">
        <v>2750000</v>
      </c>
      <c r="G7">
        <v>324</v>
      </c>
      <c r="H7">
        <v>2240</v>
      </c>
      <c r="I7" t="s">
        <v>3</v>
      </c>
      <c r="J7" t="s">
        <v>13</v>
      </c>
      <c r="K7" t="s">
        <v>13</v>
      </c>
      <c r="L7">
        <v>13400</v>
      </c>
      <c r="M7">
        <v>8490</v>
      </c>
      <c r="N7">
        <v>2910</v>
      </c>
    </row>
    <row r="8" spans="1:14" x14ac:dyDescent="0.25">
      <c r="B8" t="s">
        <v>34</v>
      </c>
      <c r="C8">
        <v>700</v>
      </c>
      <c r="D8">
        <v>32</v>
      </c>
      <c r="E8">
        <v>1780000</v>
      </c>
      <c r="F8">
        <v>2630000</v>
      </c>
      <c r="G8">
        <v>252</v>
      </c>
      <c r="H8">
        <v>3370</v>
      </c>
      <c r="I8" t="s">
        <v>3</v>
      </c>
      <c r="J8" t="s">
        <v>13</v>
      </c>
      <c r="K8" t="s">
        <v>13</v>
      </c>
      <c r="L8">
        <v>17300</v>
      </c>
      <c r="M8">
        <v>10400</v>
      </c>
      <c r="N8">
        <v>3390</v>
      </c>
    </row>
    <row r="9" spans="1:14" x14ac:dyDescent="0.25">
      <c r="B9" t="s">
        <v>34</v>
      </c>
      <c r="C9">
        <v>700</v>
      </c>
      <c r="D9">
        <v>33</v>
      </c>
      <c r="E9">
        <v>1490000</v>
      </c>
      <c r="F9">
        <v>2560000</v>
      </c>
      <c r="G9">
        <v>252</v>
      </c>
      <c r="H9">
        <v>4260</v>
      </c>
      <c r="I9" t="s">
        <v>3</v>
      </c>
      <c r="J9" t="s">
        <v>13</v>
      </c>
      <c r="K9" t="s">
        <v>13</v>
      </c>
      <c r="L9">
        <v>14800</v>
      </c>
      <c r="M9">
        <v>10200</v>
      </c>
      <c r="N9">
        <v>2810</v>
      </c>
    </row>
    <row r="10" spans="1:14" x14ac:dyDescent="0.25">
      <c r="B10" t="s">
        <v>34</v>
      </c>
      <c r="C10">
        <v>700</v>
      </c>
      <c r="D10">
        <v>34</v>
      </c>
      <c r="E10">
        <v>1300000</v>
      </c>
      <c r="F10">
        <v>1920000</v>
      </c>
      <c r="G10">
        <v>204</v>
      </c>
      <c r="H10">
        <v>3020</v>
      </c>
      <c r="I10" t="s">
        <v>3</v>
      </c>
      <c r="J10" t="s">
        <v>13</v>
      </c>
      <c r="K10" t="s">
        <v>13</v>
      </c>
      <c r="L10">
        <v>16900</v>
      </c>
      <c r="M10">
        <v>9410</v>
      </c>
      <c r="N10">
        <v>3840</v>
      </c>
    </row>
    <row r="11" spans="1:14" x14ac:dyDescent="0.25">
      <c r="B11" t="s">
        <v>34</v>
      </c>
      <c r="C11">
        <v>700</v>
      </c>
      <c r="D11">
        <v>35</v>
      </c>
      <c r="E11">
        <v>-1370</v>
      </c>
      <c r="F11">
        <v>194000</v>
      </c>
      <c r="G11">
        <v>280</v>
      </c>
      <c r="H11">
        <v>697</v>
      </c>
      <c r="I11" t="s">
        <v>3</v>
      </c>
      <c r="J11" t="s">
        <v>13</v>
      </c>
      <c r="K11" t="s">
        <v>13</v>
      </c>
      <c r="L11">
        <v>888</v>
      </c>
      <c r="M11">
        <v>692</v>
      </c>
      <c r="N11">
        <v>85.9</v>
      </c>
    </row>
    <row r="12" spans="1:14" x14ac:dyDescent="0.25">
      <c r="B12" t="s">
        <v>34</v>
      </c>
      <c r="C12">
        <v>700</v>
      </c>
      <c r="D12">
        <v>36</v>
      </c>
      <c r="E12">
        <v>5680</v>
      </c>
      <c r="F12">
        <v>180000</v>
      </c>
      <c r="G12">
        <v>245</v>
      </c>
      <c r="H12">
        <v>713</v>
      </c>
      <c r="I12" t="s">
        <v>3</v>
      </c>
      <c r="J12" t="s">
        <v>13</v>
      </c>
      <c r="K12" t="s">
        <v>13</v>
      </c>
      <c r="L12">
        <v>1080</v>
      </c>
      <c r="M12">
        <v>736</v>
      </c>
      <c r="N12">
        <v>93</v>
      </c>
    </row>
    <row r="14" spans="1:14" x14ac:dyDescent="0.25">
      <c r="A14" s="2" t="s">
        <v>19</v>
      </c>
      <c r="B14" t="s">
        <v>34</v>
      </c>
      <c r="C14">
        <v>700</v>
      </c>
      <c r="D14">
        <v>37</v>
      </c>
      <c r="E14">
        <v>3360000</v>
      </c>
      <c r="F14">
        <v>3920000</v>
      </c>
      <c r="G14">
        <v>444</v>
      </c>
      <c r="H14">
        <v>1260</v>
      </c>
      <c r="I14" t="s">
        <v>3</v>
      </c>
      <c r="J14" t="s">
        <v>13</v>
      </c>
      <c r="K14" t="s">
        <v>13</v>
      </c>
      <c r="L14">
        <v>21400</v>
      </c>
      <c r="M14">
        <v>8830</v>
      </c>
      <c r="N14">
        <v>6570</v>
      </c>
    </row>
    <row r="15" spans="1:14" x14ac:dyDescent="0.25">
      <c r="B15" t="s">
        <v>34</v>
      </c>
      <c r="C15">
        <v>700</v>
      </c>
      <c r="D15">
        <v>38</v>
      </c>
      <c r="E15">
        <v>2900000</v>
      </c>
      <c r="F15">
        <v>3390000</v>
      </c>
      <c r="G15">
        <v>385</v>
      </c>
      <c r="H15">
        <v>1290</v>
      </c>
      <c r="I15" t="s">
        <v>3</v>
      </c>
      <c r="J15" t="s">
        <v>13</v>
      </c>
      <c r="K15" t="s">
        <v>13</v>
      </c>
      <c r="L15">
        <v>16700</v>
      </c>
      <c r="M15">
        <v>8820</v>
      </c>
      <c r="N15">
        <v>4570</v>
      </c>
    </row>
    <row r="16" spans="1:14" x14ac:dyDescent="0.25">
      <c r="B16" t="s">
        <v>34</v>
      </c>
      <c r="C16">
        <v>700</v>
      </c>
      <c r="D16">
        <v>39</v>
      </c>
      <c r="E16">
        <v>3160000</v>
      </c>
      <c r="F16">
        <v>3700000</v>
      </c>
      <c r="G16">
        <v>462</v>
      </c>
      <c r="H16">
        <v>1160</v>
      </c>
      <c r="I16" t="s">
        <v>3</v>
      </c>
      <c r="J16" t="s">
        <v>13</v>
      </c>
      <c r="K16" t="s">
        <v>13</v>
      </c>
      <c r="L16">
        <v>20200</v>
      </c>
      <c r="M16">
        <v>8000</v>
      </c>
      <c r="N16">
        <v>6160</v>
      </c>
    </row>
    <row r="17" spans="2:14" x14ac:dyDescent="0.25">
      <c r="B17" t="s">
        <v>34</v>
      </c>
      <c r="C17">
        <v>700</v>
      </c>
      <c r="D17">
        <v>40</v>
      </c>
      <c r="E17">
        <v>2320000</v>
      </c>
      <c r="F17">
        <v>2710000</v>
      </c>
      <c r="G17">
        <v>340</v>
      </c>
      <c r="H17">
        <v>1150</v>
      </c>
      <c r="I17" t="s">
        <v>3</v>
      </c>
      <c r="J17" t="s">
        <v>13</v>
      </c>
      <c r="K17" t="s">
        <v>13</v>
      </c>
      <c r="L17">
        <v>19900</v>
      </c>
      <c r="M17">
        <v>7970</v>
      </c>
      <c r="N17">
        <v>5500</v>
      </c>
    </row>
    <row r="18" spans="2:14" x14ac:dyDescent="0.25">
      <c r="B18" t="s">
        <v>34</v>
      </c>
      <c r="C18">
        <v>700</v>
      </c>
      <c r="D18">
        <v>41</v>
      </c>
      <c r="E18">
        <v>3240000</v>
      </c>
      <c r="F18">
        <v>4010000</v>
      </c>
      <c r="G18">
        <v>304</v>
      </c>
      <c r="H18">
        <v>2520</v>
      </c>
      <c r="I18" t="s">
        <v>3</v>
      </c>
      <c r="J18" t="s">
        <v>13</v>
      </c>
      <c r="K18" t="s">
        <v>13</v>
      </c>
      <c r="L18">
        <v>25300</v>
      </c>
      <c r="M18">
        <v>13200</v>
      </c>
      <c r="N18">
        <v>6500</v>
      </c>
    </row>
    <row r="19" spans="2:14" x14ac:dyDescent="0.25">
      <c r="B19" t="s">
        <v>34</v>
      </c>
      <c r="C19">
        <v>700</v>
      </c>
      <c r="D19">
        <v>42</v>
      </c>
      <c r="E19">
        <v>1590000</v>
      </c>
      <c r="F19">
        <v>2310000</v>
      </c>
      <c r="G19">
        <v>216</v>
      </c>
      <c r="H19">
        <v>3340</v>
      </c>
      <c r="I19" t="s">
        <v>3</v>
      </c>
      <c r="J19" t="s">
        <v>13</v>
      </c>
      <c r="K19" t="s">
        <v>13</v>
      </c>
      <c r="L19">
        <v>18400</v>
      </c>
      <c r="M19">
        <v>10700</v>
      </c>
      <c r="N19">
        <v>3740</v>
      </c>
    </row>
    <row r="20" spans="2:14" x14ac:dyDescent="0.25">
      <c r="B20" t="s">
        <v>34</v>
      </c>
      <c r="C20">
        <v>700</v>
      </c>
      <c r="D20">
        <v>43</v>
      </c>
      <c r="E20">
        <v>1930000</v>
      </c>
      <c r="F20">
        <v>2470000</v>
      </c>
      <c r="G20">
        <v>245</v>
      </c>
      <c r="H20">
        <v>2210</v>
      </c>
      <c r="I20" t="s">
        <v>3</v>
      </c>
      <c r="J20" t="s">
        <v>13</v>
      </c>
      <c r="K20" t="s">
        <v>13</v>
      </c>
      <c r="L20">
        <v>19300</v>
      </c>
      <c r="M20">
        <v>10100</v>
      </c>
      <c r="N20">
        <v>4710</v>
      </c>
    </row>
    <row r="21" spans="2:14" x14ac:dyDescent="0.25">
      <c r="B21" t="s">
        <v>34</v>
      </c>
      <c r="C21">
        <v>700</v>
      </c>
      <c r="D21">
        <v>44</v>
      </c>
      <c r="E21">
        <v>1430000</v>
      </c>
      <c r="F21">
        <v>1980000</v>
      </c>
      <c r="G21">
        <v>198</v>
      </c>
      <c r="H21">
        <v>2790</v>
      </c>
      <c r="I21" t="s">
        <v>3</v>
      </c>
      <c r="J21" t="s">
        <v>13</v>
      </c>
      <c r="K21" t="s">
        <v>13</v>
      </c>
      <c r="L21">
        <v>16900</v>
      </c>
      <c r="M21">
        <v>10000</v>
      </c>
      <c r="N21">
        <v>4140</v>
      </c>
    </row>
    <row r="22" spans="2:14" x14ac:dyDescent="0.25">
      <c r="B22" t="s">
        <v>34</v>
      </c>
      <c r="C22">
        <v>700</v>
      </c>
      <c r="D22">
        <v>45</v>
      </c>
      <c r="E22">
        <v>28600</v>
      </c>
      <c r="F22">
        <v>296000</v>
      </c>
      <c r="G22">
        <v>279</v>
      </c>
      <c r="H22">
        <v>957</v>
      </c>
      <c r="I22" t="s">
        <v>3</v>
      </c>
      <c r="J22" t="s">
        <v>13</v>
      </c>
      <c r="K22" t="s">
        <v>13</v>
      </c>
      <c r="L22">
        <v>2930</v>
      </c>
      <c r="M22">
        <v>1060</v>
      </c>
      <c r="N22">
        <v>390</v>
      </c>
    </row>
    <row r="23" spans="2:14" x14ac:dyDescent="0.25">
      <c r="B23" t="s">
        <v>34</v>
      </c>
      <c r="C23">
        <v>700</v>
      </c>
      <c r="D23">
        <v>46</v>
      </c>
      <c r="E23">
        <v>20900</v>
      </c>
      <c r="F23">
        <v>282000</v>
      </c>
      <c r="G23">
        <v>315</v>
      </c>
      <c r="H23">
        <v>829</v>
      </c>
      <c r="I23" t="s">
        <v>3</v>
      </c>
      <c r="J23" t="s">
        <v>13</v>
      </c>
      <c r="K23" t="s">
        <v>13</v>
      </c>
      <c r="L23">
        <v>1340</v>
      </c>
      <c r="M23">
        <v>895</v>
      </c>
      <c r="N23">
        <v>209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B4768-1072-4D52-943F-09CA04DA487E}">
  <dimension ref="A1:N23"/>
  <sheetViews>
    <sheetView workbookViewId="0">
      <selection activeCell="R20" sqref="R20"/>
    </sheetView>
  </sheetViews>
  <sheetFormatPr defaultRowHeight="15" x14ac:dyDescent="0.25"/>
  <cols>
    <col min="1" max="1" width="11" customWidth="1"/>
  </cols>
  <sheetData>
    <row r="1" spans="1:14" x14ac:dyDescent="0.25">
      <c r="A1" s="1">
        <v>44608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37</v>
      </c>
      <c r="C3">
        <v>700</v>
      </c>
      <c r="D3">
        <v>7</v>
      </c>
      <c r="E3">
        <v>1310000</v>
      </c>
      <c r="F3">
        <v>2580000</v>
      </c>
      <c r="G3">
        <v>702</v>
      </c>
      <c r="H3">
        <v>1820</v>
      </c>
      <c r="I3" t="s">
        <v>3</v>
      </c>
      <c r="J3" t="s">
        <v>13</v>
      </c>
      <c r="K3" t="s">
        <v>13</v>
      </c>
      <c r="L3">
        <v>7410</v>
      </c>
      <c r="M3">
        <v>3680</v>
      </c>
      <c r="N3">
        <v>1400</v>
      </c>
    </row>
    <row r="4" spans="1:14" x14ac:dyDescent="0.25">
      <c r="B4" t="s">
        <v>37</v>
      </c>
      <c r="C4">
        <v>700</v>
      </c>
      <c r="D4">
        <v>8</v>
      </c>
      <c r="E4">
        <v>829000</v>
      </c>
      <c r="F4">
        <v>1790000</v>
      </c>
      <c r="G4">
        <v>684</v>
      </c>
      <c r="H4">
        <v>1400</v>
      </c>
      <c r="I4" t="s">
        <v>3</v>
      </c>
      <c r="J4" t="s">
        <v>13</v>
      </c>
      <c r="K4" t="s">
        <v>13</v>
      </c>
      <c r="L4">
        <v>4630</v>
      </c>
      <c r="M4">
        <v>2610</v>
      </c>
      <c r="N4">
        <v>876</v>
      </c>
    </row>
    <row r="5" spans="1:14" x14ac:dyDescent="0.25">
      <c r="B5" t="s">
        <v>37</v>
      </c>
      <c r="C5">
        <v>700</v>
      </c>
      <c r="D5">
        <v>9</v>
      </c>
      <c r="E5">
        <v>733000</v>
      </c>
      <c r="F5">
        <v>1700000</v>
      </c>
      <c r="G5">
        <v>702</v>
      </c>
      <c r="H5">
        <v>1380</v>
      </c>
      <c r="I5" t="s">
        <v>3</v>
      </c>
      <c r="J5" t="s">
        <v>13</v>
      </c>
      <c r="K5" t="s">
        <v>13</v>
      </c>
      <c r="L5">
        <v>3910</v>
      </c>
      <c r="M5">
        <v>2430</v>
      </c>
      <c r="N5">
        <v>782</v>
      </c>
    </row>
    <row r="6" spans="1:14" x14ac:dyDescent="0.25">
      <c r="B6" t="s">
        <v>37</v>
      </c>
      <c r="C6">
        <v>700</v>
      </c>
      <c r="D6">
        <v>10</v>
      </c>
      <c r="E6">
        <v>285000</v>
      </c>
      <c r="F6">
        <v>945000</v>
      </c>
      <c r="G6">
        <v>576</v>
      </c>
      <c r="H6">
        <v>1140</v>
      </c>
      <c r="I6" t="s">
        <v>3</v>
      </c>
      <c r="J6" t="s">
        <v>13</v>
      </c>
      <c r="K6" t="s">
        <v>13</v>
      </c>
      <c r="L6">
        <v>2760</v>
      </c>
      <c r="M6">
        <v>1640</v>
      </c>
      <c r="N6">
        <v>475</v>
      </c>
    </row>
    <row r="7" spans="1:14" x14ac:dyDescent="0.25">
      <c r="B7" t="s">
        <v>37</v>
      </c>
      <c r="C7">
        <v>700</v>
      </c>
      <c r="D7">
        <v>11</v>
      </c>
      <c r="E7">
        <v>604000</v>
      </c>
      <c r="F7">
        <v>1350000</v>
      </c>
      <c r="G7">
        <v>396</v>
      </c>
      <c r="H7">
        <v>1890</v>
      </c>
      <c r="I7" t="s">
        <v>3</v>
      </c>
      <c r="J7" t="s">
        <v>13</v>
      </c>
      <c r="K7" t="s">
        <v>13</v>
      </c>
      <c r="L7">
        <v>5460</v>
      </c>
      <c r="M7">
        <v>3410</v>
      </c>
      <c r="N7">
        <v>928</v>
      </c>
    </row>
    <row r="8" spans="1:14" x14ac:dyDescent="0.25">
      <c r="B8" t="s">
        <v>37</v>
      </c>
      <c r="C8">
        <v>700</v>
      </c>
      <c r="D8">
        <v>12</v>
      </c>
      <c r="E8">
        <v>266000</v>
      </c>
      <c r="F8">
        <v>784000</v>
      </c>
      <c r="G8">
        <v>324</v>
      </c>
      <c r="H8">
        <v>1600</v>
      </c>
      <c r="I8" t="s">
        <v>3</v>
      </c>
      <c r="J8" t="s">
        <v>13</v>
      </c>
      <c r="K8" t="s">
        <v>13</v>
      </c>
      <c r="L8">
        <v>3440</v>
      </c>
      <c r="M8">
        <v>2420</v>
      </c>
      <c r="N8">
        <v>547</v>
      </c>
    </row>
    <row r="9" spans="1:14" x14ac:dyDescent="0.25">
      <c r="B9" t="s">
        <v>37</v>
      </c>
      <c r="C9">
        <v>700</v>
      </c>
      <c r="D9">
        <v>13</v>
      </c>
      <c r="E9">
        <v>439000</v>
      </c>
      <c r="F9">
        <v>1170000</v>
      </c>
      <c r="G9">
        <v>342</v>
      </c>
      <c r="H9">
        <v>2150</v>
      </c>
      <c r="I9" t="s">
        <v>3</v>
      </c>
      <c r="J9" t="s">
        <v>13</v>
      </c>
      <c r="K9" t="s">
        <v>13</v>
      </c>
      <c r="L9">
        <v>5280</v>
      </c>
      <c r="M9">
        <v>3430</v>
      </c>
      <c r="N9">
        <v>797</v>
      </c>
    </row>
    <row r="10" spans="1:14" x14ac:dyDescent="0.25">
      <c r="B10" t="s">
        <v>37</v>
      </c>
      <c r="C10">
        <v>700</v>
      </c>
      <c r="D10">
        <v>14</v>
      </c>
      <c r="E10">
        <v>150000</v>
      </c>
      <c r="F10">
        <v>636000</v>
      </c>
      <c r="G10">
        <v>288</v>
      </c>
      <c r="H10">
        <v>1690</v>
      </c>
      <c r="I10" t="s">
        <v>3</v>
      </c>
      <c r="J10" t="s">
        <v>13</v>
      </c>
      <c r="K10" t="s">
        <v>13</v>
      </c>
      <c r="L10">
        <v>3310</v>
      </c>
      <c r="M10">
        <v>2210</v>
      </c>
      <c r="N10">
        <v>456</v>
      </c>
    </row>
    <row r="11" spans="1:14" x14ac:dyDescent="0.25">
      <c r="B11" t="s">
        <v>37</v>
      </c>
      <c r="C11">
        <v>700</v>
      </c>
      <c r="D11">
        <v>15</v>
      </c>
      <c r="E11">
        <v>649</v>
      </c>
      <c r="F11">
        <v>318000</v>
      </c>
      <c r="G11">
        <v>288</v>
      </c>
      <c r="H11">
        <v>1100</v>
      </c>
      <c r="I11" t="s">
        <v>3</v>
      </c>
      <c r="J11" t="s">
        <v>13</v>
      </c>
      <c r="K11" t="s">
        <v>13</v>
      </c>
      <c r="L11">
        <v>1310</v>
      </c>
      <c r="M11">
        <v>1100</v>
      </c>
      <c r="N11">
        <v>55</v>
      </c>
    </row>
    <row r="12" spans="1:14" x14ac:dyDescent="0.25">
      <c r="B12" t="s">
        <v>37</v>
      </c>
      <c r="C12">
        <v>700</v>
      </c>
      <c r="D12">
        <v>16</v>
      </c>
      <c r="E12">
        <v>-62</v>
      </c>
      <c r="F12">
        <v>284000</v>
      </c>
      <c r="G12">
        <v>288</v>
      </c>
      <c r="H12">
        <v>986</v>
      </c>
      <c r="I12" t="s">
        <v>3</v>
      </c>
      <c r="J12" t="s">
        <v>13</v>
      </c>
      <c r="K12" t="s">
        <v>13</v>
      </c>
      <c r="L12">
        <v>1100</v>
      </c>
      <c r="M12">
        <v>986</v>
      </c>
      <c r="N12">
        <v>31.9</v>
      </c>
    </row>
    <row r="14" spans="1:14" x14ac:dyDescent="0.25">
      <c r="A14" t="s">
        <v>18</v>
      </c>
      <c r="B14" t="s">
        <v>37</v>
      </c>
      <c r="C14">
        <v>700</v>
      </c>
      <c r="D14">
        <v>17</v>
      </c>
      <c r="E14">
        <v>897000</v>
      </c>
      <c r="F14">
        <v>2140000</v>
      </c>
      <c r="G14">
        <v>624</v>
      </c>
      <c r="H14">
        <v>2000</v>
      </c>
      <c r="I14" t="s">
        <v>3</v>
      </c>
      <c r="J14" t="s">
        <v>13</v>
      </c>
      <c r="K14" t="s">
        <v>13</v>
      </c>
      <c r="L14">
        <v>5670</v>
      </c>
      <c r="M14">
        <v>3430</v>
      </c>
      <c r="N14">
        <v>1040</v>
      </c>
    </row>
    <row r="15" spans="1:14" x14ac:dyDescent="0.25">
      <c r="B15" t="s">
        <v>37</v>
      </c>
      <c r="C15">
        <v>700</v>
      </c>
      <c r="D15">
        <v>18</v>
      </c>
      <c r="E15">
        <v>441000</v>
      </c>
      <c r="F15">
        <v>1370000</v>
      </c>
      <c r="G15">
        <v>555</v>
      </c>
      <c r="H15">
        <v>1680</v>
      </c>
      <c r="I15" t="s">
        <v>3</v>
      </c>
      <c r="J15" t="s">
        <v>13</v>
      </c>
      <c r="K15" t="s">
        <v>13</v>
      </c>
      <c r="L15">
        <v>3940</v>
      </c>
      <c r="M15">
        <v>2480</v>
      </c>
      <c r="N15">
        <v>570</v>
      </c>
    </row>
    <row r="16" spans="1:14" x14ac:dyDescent="0.25">
      <c r="B16" t="s">
        <v>37</v>
      </c>
      <c r="C16">
        <v>700</v>
      </c>
      <c r="D16">
        <v>19</v>
      </c>
      <c r="E16">
        <v>2050000</v>
      </c>
      <c r="F16">
        <v>3480000</v>
      </c>
      <c r="G16">
        <v>684</v>
      </c>
      <c r="H16">
        <v>2100</v>
      </c>
      <c r="I16" t="s">
        <v>3</v>
      </c>
      <c r="J16" t="s">
        <v>13</v>
      </c>
      <c r="K16" t="s">
        <v>13</v>
      </c>
      <c r="L16">
        <v>8630</v>
      </c>
      <c r="M16">
        <v>5090</v>
      </c>
      <c r="N16">
        <v>1980</v>
      </c>
    </row>
    <row r="17" spans="2:14" x14ac:dyDescent="0.25">
      <c r="B17" t="s">
        <v>37</v>
      </c>
      <c r="C17">
        <v>700</v>
      </c>
      <c r="D17">
        <v>20</v>
      </c>
      <c r="E17">
        <v>2120000</v>
      </c>
      <c r="F17">
        <v>3740000</v>
      </c>
      <c r="G17">
        <v>720</v>
      </c>
      <c r="H17">
        <v>2240</v>
      </c>
      <c r="I17" t="s">
        <v>3</v>
      </c>
      <c r="J17" t="s">
        <v>13</v>
      </c>
      <c r="K17" t="s">
        <v>13</v>
      </c>
      <c r="L17">
        <v>10200</v>
      </c>
      <c r="M17">
        <v>5190</v>
      </c>
      <c r="N17">
        <v>2270</v>
      </c>
    </row>
    <row r="18" spans="2:14" x14ac:dyDescent="0.25">
      <c r="B18" t="s">
        <v>37</v>
      </c>
      <c r="C18">
        <v>700</v>
      </c>
      <c r="D18">
        <v>21</v>
      </c>
      <c r="E18">
        <v>341000</v>
      </c>
      <c r="F18">
        <v>1050000</v>
      </c>
      <c r="G18">
        <v>396</v>
      </c>
      <c r="H18">
        <v>1790</v>
      </c>
      <c r="I18" t="s">
        <v>3</v>
      </c>
      <c r="J18" t="s">
        <v>13</v>
      </c>
      <c r="K18" t="s">
        <v>13</v>
      </c>
      <c r="L18">
        <v>3650</v>
      </c>
      <c r="M18">
        <v>2650</v>
      </c>
      <c r="N18">
        <v>543</v>
      </c>
    </row>
    <row r="19" spans="2:14" x14ac:dyDescent="0.25">
      <c r="B19" t="s">
        <v>37</v>
      </c>
      <c r="C19">
        <v>700</v>
      </c>
      <c r="D19">
        <v>22</v>
      </c>
      <c r="E19">
        <v>188000</v>
      </c>
      <c r="F19">
        <v>770000</v>
      </c>
      <c r="G19">
        <v>324</v>
      </c>
      <c r="H19">
        <v>1790</v>
      </c>
      <c r="I19" t="s">
        <v>3</v>
      </c>
      <c r="J19" t="s">
        <v>13</v>
      </c>
      <c r="K19" t="s">
        <v>13</v>
      </c>
      <c r="L19">
        <v>3390</v>
      </c>
      <c r="M19">
        <v>2380</v>
      </c>
      <c r="N19">
        <v>453</v>
      </c>
    </row>
    <row r="20" spans="2:14" x14ac:dyDescent="0.25">
      <c r="B20" t="s">
        <v>37</v>
      </c>
      <c r="C20">
        <v>700</v>
      </c>
      <c r="D20">
        <v>23</v>
      </c>
      <c r="E20">
        <v>289000</v>
      </c>
      <c r="F20">
        <v>765000</v>
      </c>
      <c r="G20">
        <v>288</v>
      </c>
      <c r="H20">
        <v>1650</v>
      </c>
      <c r="I20" t="s">
        <v>3</v>
      </c>
      <c r="J20" t="s">
        <v>13</v>
      </c>
      <c r="K20" t="s">
        <v>13</v>
      </c>
      <c r="L20">
        <v>3850</v>
      </c>
      <c r="M20">
        <v>2660</v>
      </c>
      <c r="N20">
        <v>529</v>
      </c>
    </row>
    <row r="21" spans="2:14" x14ac:dyDescent="0.25">
      <c r="B21" t="s">
        <v>37</v>
      </c>
      <c r="C21">
        <v>700</v>
      </c>
      <c r="D21">
        <v>24</v>
      </c>
      <c r="E21">
        <v>1180000</v>
      </c>
      <c r="F21">
        <v>2410000</v>
      </c>
      <c r="G21">
        <v>444</v>
      </c>
      <c r="H21">
        <v>2770</v>
      </c>
      <c r="I21" t="s">
        <v>3</v>
      </c>
      <c r="J21" t="s">
        <v>13</v>
      </c>
      <c r="K21" t="s">
        <v>13</v>
      </c>
      <c r="L21">
        <v>8140</v>
      </c>
      <c r="M21">
        <v>5420</v>
      </c>
      <c r="N21">
        <v>1630</v>
      </c>
    </row>
    <row r="22" spans="2:14" x14ac:dyDescent="0.25">
      <c r="B22" t="s">
        <v>37</v>
      </c>
      <c r="C22">
        <v>700</v>
      </c>
      <c r="D22">
        <v>25</v>
      </c>
      <c r="E22">
        <v>-9760</v>
      </c>
      <c r="F22">
        <v>447000</v>
      </c>
      <c r="G22">
        <v>350</v>
      </c>
      <c r="H22">
        <v>1300</v>
      </c>
      <c r="I22" t="s">
        <v>3</v>
      </c>
      <c r="J22" t="s">
        <v>13</v>
      </c>
      <c r="K22" t="s">
        <v>13</v>
      </c>
      <c r="L22">
        <v>1500</v>
      </c>
      <c r="M22">
        <v>1280</v>
      </c>
      <c r="N22">
        <v>48.2</v>
      </c>
    </row>
    <row r="23" spans="2:14" x14ac:dyDescent="0.25">
      <c r="B23" t="s">
        <v>37</v>
      </c>
      <c r="C23">
        <v>700</v>
      </c>
      <c r="D23">
        <v>26</v>
      </c>
      <c r="E23">
        <v>-27200</v>
      </c>
      <c r="F23">
        <v>419000</v>
      </c>
      <c r="G23">
        <v>310</v>
      </c>
      <c r="H23">
        <v>1440</v>
      </c>
      <c r="I23" t="s">
        <v>3</v>
      </c>
      <c r="J23" t="s">
        <v>13</v>
      </c>
      <c r="K23" t="s">
        <v>13</v>
      </c>
      <c r="L23">
        <v>1540</v>
      </c>
      <c r="M23">
        <v>1350</v>
      </c>
      <c r="N23">
        <v>44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3"/>
  <sheetViews>
    <sheetView workbookViewId="0">
      <selection activeCell="Q12" sqref="Q12"/>
    </sheetView>
  </sheetViews>
  <sheetFormatPr defaultRowHeight="15" x14ac:dyDescent="0.25"/>
  <cols>
    <col min="1" max="1" width="11" customWidth="1"/>
  </cols>
  <sheetData>
    <row r="1" spans="1:14" x14ac:dyDescent="0.25">
      <c r="A1" s="1">
        <v>44606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36</v>
      </c>
      <c r="C3">
        <v>700</v>
      </c>
      <c r="D3">
        <v>7</v>
      </c>
      <c r="E3">
        <v>900000</v>
      </c>
      <c r="F3">
        <v>2150000</v>
      </c>
      <c r="G3">
        <v>666</v>
      </c>
      <c r="H3">
        <v>1870</v>
      </c>
      <c r="I3" t="s">
        <v>3</v>
      </c>
      <c r="J3" t="s">
        <v>13</v>
      </c>
      <c r="K3" t="s">
        <v>13</v>
      </c>
      <c r="L3">
        <v>5860</v>
      </c>
      <c r="M3">
        <v>3220</v>
      </c>
      <c r="N3">
        <v>977</v>
      </c>
    </row>
    <row r="4" spans="1:14" x14ac:dyDescent="0.25">
      <c r="B4" t="s">
        <v>36</v>
      </c>
      <c r="C4">
        <v>700</v>
      </c>
      <c r="D4">
        <v>8</v>
      </c>
      <c r="E4">
        <v>798000</v>
      </c>
      <c r="F4">
        <v>1890000</v>
      </c>
      <c r="G4">
        <v>777</v>
      </c>
      <c r="H4">
        <v>1410</v>
      </c>
      <c r="I4" t="s">
        <v>3</v>
      </c>
      <c r="J4" t="s">
        <v>13</v>
      </c>
      <c r="K4" t="s">
        <v>13</v>
      </c>
      <c r="L4">
        <v>4100</v>
      </c>
      <c r="M4">
        <v>2430</v>
      </c>
      <c r="N4">
        <v>656</v>
      </c>
    </row>
    <row r="5" spans="1:14" x14ac:dyDescent="0.25">
      <c r="B5" t="s">
        <v>36</v>
      </c>
      <c r="C5">
        <v>700</v>
      </c>
      <c r="D5">
        <v>9</v>
      </c>
      <c r="E5">
        <v>518000</v>
      </c>
      <c r="F5">
        <v>1630000</v>
      </c>
      <c r="G5">
        <v>722</v>
      </c>
      <c r="H5">
        <v>1550</v>
      </c>
      <c r="I5" t="s">
        <v>3</v>
      </c>
      <c r="J5" t="s">
        <v>13</v>
      </c>
      <c r="K5" t="s">
        <v>13</v>
      </c>
      <c r="L5">
        <v>3420</v>
      </c>
      <c r="M5">
        <v>2260</v>
      </c>
      <c r="N5">
        <v>449</v>
      </c>
    </row>
    <row r="6" spans="1:14" x14ac:dyDescent="0.25">
      <c r="B6" t="s">
        <v>36</v>
      </c>
      <c r="C6">
        <v>700</v>
      </c>
      <c r="D6">
        <v>10</v>
      </c>
      <c r="E6">
        <v>252000</v>
      </c>
      <c r="F6">
        <v>1070000</v>
      </c>
      <c r="G6">
        <v>592</v>
      </c>
      <c r="H6">
        <v>1380</v>
      </c>
      <c r="I6" t="s">
        <v>3</v>
      </c>
      <c r="J6" t="s">
        <v>13</v>
      </c>
      <c r="K6" t="s">
        <v>13</v>
      </c>
      <c r="L6">
        <v>2400</v>
      </c>
      <c r="M6">
        <v>1810</v>
      </c>
      <c r="N6">
        <v>219</v>
      </c>
    </row>
    <row r="7" spans="1:14" x14ac:dyDescent="0.25">
      <c r="B7" t="s">
        <v>36</v>
      </c>
      <c r="C7">
        <v>700</v>
      </c>
      <c r="D7">
        <v>11</v>
      </c>
      <c r="E7">
        <v>503000</v>
      </c>
      <c r="F7">
        <v>1360000</v>
      </c>
      <c r="G7">
        <v>456</v>
      </c>
      <c r="H7">
        <v>1870</v>
      </c>
      <c r="I7" t="s">
        <v>3</v>
      </c>
      <c r="J7" t="s">
        <v>13</v>
      </c>
      <c r="K7" t="s">
        <v>13</v>
      </c>
      <c r="L7">
        <v>4540</v>
      </c>
      <c r="M7">
        <v>2970</v>
      </c>
      <c r="N7">
        <v>754</v>
      </c>
    </row>
    <row r="8" spans="1:14" x14ac:dyDescent="0.25">
      <c r="B8" t="s">
        <v>36</v>
      </c>
      <c r="C8">
        <v>700</v>
      </c>
      <c r="D8">
        <v>12</v>
      </c>
      <c r="E8">
        <v>126000</v>
      </c>
      <c r="F8">
        <v>606000</v>
      </c>
      <c r="G8">
        <v>288</v>
      </c>
      <c r="H8">
        <v>1660</v>
      </c>
      <c r="I8" t="s">
        <v>3</v>
      </c>
      <c r="J8" t="s">
        <v>13</v>
      </c>
      <c r="K8" t="s">
        <v>13</v>
      </c>
      <c r="L8">
        <v>2780</v>
      </c>
      <c r="M8">
        <v>2100</v>
      </c>
      <c r="N8">
        <v>248</v>
      </c>
    </row>
    <row r="9" spans="1:14" x14ac:dyDescent="0.25">
      <c r="B9" t="s">
        <v>36</v>
      </c>
      <c r="C9">
        <v>700</v>
      </c>
      <c r="D9">
        <v>13</v>
      </c>
      <c r="E9">
        <v>391000</v>
      </c>
      <c r="F9">
        <v>1140000</v>
      </c>
      <c r="G9">
        <v>380</v>
      </c>
      <c r="H9">
        <v>1970</v>
      </c>
      <c r="I9" t="s">
        <v>3</v>
      </c>
      <c r="J9" t="s">
        <v>13</v>
      </c>
      <c r="K9" t="s">
        <v>13</v>
      </c>
      <c r="L9">
        <v>4390</v>
      </c>
      <c r="M9">
        <v>3000</v>
      </c>
      <c r="N9">
        <v>655</v>
      </c>
    </row>
    <row r="10" spans="1:14" x14ac:dyDescent="0.25">
      <c r="B10" t="s">
        <v>36</v>
      </c>
      <c r="C10">
        <v>700</v>
      </c>
      <c r="D10">
        <v>14</v>
      </c>
      <c r="E10">
        <v>86500</v>
      </c>
      <c r="F10">
        <v>630000</v>
      </c>
      <c r="G10">
        <v>306</v>
      </c>
      <c r="H10">
        <v>1780</v>
      </c>
      <c r="I10" t="s">
        <v>3</v>
      </c>
      <c r="J10" t="s">
        <v>13</v>
      </c>
      <c r="K10" t="s">
        <v>13</v>
      </c>
      <c r="L10">
        <v>2580</v>
      </c>
      <c r="M10">
        <v>2060</v>
      </c>
      <c r="N10">
        <v>261</v>
      </c>
    </row>
    <row r="11" spans="1:14" x14ac:dyDescent="0.25">
      <c r="B11" t="s">
        <v>36</v>
      </c>
      <c r="C11">
        <v>700</v>
      </c>
      <c r="D11">
        <v>15</v>
      </c>
      <c r="E11">
        <v>-9770</v>
      </c>
      <c r="F11">
        <v>400000</v>
      </c>
      <c r="G11">
        <v>320</v>
      </c>
      <c r="H11">
        <v>1280</v>
      </c>
      <c r="I11" t="s">
        <v>3</v>
      </c>
      <c r="J11" t="s">
        <v>13</v>
      </c>
      <c r="K11" t="s">
        <v>13</v>
      </c>
      <c r="L11">
        <v>1380</v>
      </c>
      <c r="M11">
        <v>1250</v>
      </c>
      <c r="N11">
        <v>53.3</v>
      </c>
    </row>
    <row r="12" spans="1:14" x14ac:dyDescent="0.25">
      <c r="B12" t="s">
        <v>36</v>
      </c>
      <c r="C12">
        <v>700</v>
      </c>
      <c r="D12">
        <v>16</v>
      </c>
      <c r="E12">
        <v>-16900</v>
      </c>
      <c r="F12">
        <v>329000</v>
      </c>
      <c r="G12">
        <v>256</v>
      </c>
      <c r="H12">
        <v>1350</v>
      </c>
      <c r="I12" t="s">
        <v>3</v>
      </c>
      <c r="J12" t="s">
        <v>13</v>
      </c>
      <c r="K12" t="s">
        <v>13</v>
      </c>
      <c r="L12">
        <v>1450</v>
      </c>
      <c r="M12">
        <v>1290</v>
      </c>
      <c r="N12">
        <v>50.2</v>
      </c>
    </row>
    <row r="14" spans="1:14" x14ac:dyDescent="0.25">
      <c r="A14" t="s">
        <v>18</v>
      </c>
      <c r="B14" t="s">
        <v>36</v>
      </c>
      <c r="C14">
        <v>700</v>
      </c>
      <c r="D14">
        <v>17</v>
      </c>
      <c r="E14">
        <v>753000</v>
      </c>
      <c r="F14">
        <v>1750000</v>
      </c>
      <c r="G14">
        <v>646</v>
      </c>
      <c r="H14">
        <v>1540</v>
      </c>
      <c r="I14" t="s">
        <v>3</v>
      </c>
      <c r="J14" t="s">
        <v>13</v>
      </c>
      <c r="K14" t="s">
        <v>13</v>
      </c>
      <c r="L14">
        <v>4870</v>
      </c>
      <c r="M14">
        <v>2710</v>
      </c>
      <c r="N14">
        <v>977</v>
      </c>
    </row>
    <row r="15" spans="1:14" x14ac:dyDescent="0.25">
      <c r="B15" t="s">
        <v>36</v>
      </c>
      <c r="C15">
        <v>700</v>
      </c>
      <c r="D15">
        <v>18</v>
      </c>
      <c r="E15">
        <v>396000</v>
      </c>
      <c r="F15">
        <v>1170000</v>
      </c>
      <c r="G15">
        <v>629</v>
      </c>
      <c r="H15">
        <v>1230</v>
      </c>
      <c r="I15" t="s">
        <v>3</v>
      </c>
      <c r="J15" t="s">
        <v>13</v>
      </c>
      <c r="K15" t="s">
        <v>13</v>
      </c>
      <c r="L15">
        <v>2890</v>
      </c>
      <c r="M15">
        <v>1860</v>
      </c>
      <c r="N15">
        <v>462</v>
      </c>
    </row>
    <row r="16" spans="1:14" x14ac:dyDescent="0.25">
      <c r="B16" t="s">
        <v>36</v>
      </c>
      <c r="C16">
        <v>700</v>
      </c>
      <c r="D16">
        <v>19</v>
      </c>
      <c r="E16">
        <v>1740000</v>
      </c>
      <c r="F16">
        <v>2910000</v>
      </c>
      <c r="G16">
        <v>760</v>
      </c>
      <c r="H16">
        <v>1540</v>
      </c>
      <c r="I16" t="s">
        <v>3</v>
      </c>
      <c r="J16" t="s">
        <v>13</v>
      </c>
      <c r="K16" t="s">
        <v>13</v>
      </c>
      <c r="L16">
        <v>6680</v>
      </c>
      <c r="M16">
        <v>3830</v>
      </c>
      <c r="N16">
        <v>1590</v>
      </c>
    </row>
    <row r="17" spans="2:14" x14ac:dyDescent="0.25">
      <c r="B17" t="s">
        <v>36</v>
      </c>
      <c r="C17">
        <v>700</v>
      </c>
      <c r="D17">
        <v>20</v>
      </c>
      <c r="E17">
        <v>2060000</v>
      </c>
      <c r="F17">
        <v>3570000</v>
      </c>
      <c r="G17">
        <v>720</v>
      </c>
      <c r="H17">
        <v>2100</v>
      </c>
      <c r="I17" t="s">
        <v>3</v>
      </c>
      <c r="J17" t="s">
        <v>13</v>
      </c>
      <c r="K17" t="s">
        <v>13</v>
      </c>
      <c r="L17">
        <v>9750</v>
      </c>
      <c r="M17">
        <v>4960</v>
      </c>
      <c r="N17">
        <v>2130</v>
      </c>
    </row>
    <row r="18" spans="2:14" x14ac:dyDescent="0.25">
      <c r="B18" t="s">
        <v>36</v>
      </c>
      <c r="C18">
        <v>700</v>
      </c>
      <c r="D18">
        <v>21</v>
      </c>
      <c r="E18">
        <v>231000</v>
      </c>
      <c r="F18">
        <v>901000</v>
      </c>
      <c r="G18">
        <v>380</v>
      </c>
      <c r="H18">
        <v>1760</v>
      </c>
      <c r="I18" t="s">
        <v>3</v>
      </c>
      <c r="J18" t="s">
        <v>13</v>
      </c>
      <c r="K18" t="s">
        <v>13</v>
      </c>
      <c r="L18">
        <v>3570</v>
      </c>
      <c r="M18">
        <v>2370</v>
      </c>
      <c r="N18">
        <v>458</v>
      </c>
    </row>
    <row r="19" spans="2:14" x14ac:dyDescent="0.25">
      <c r="B19" t="s">
        <v>36</v>
      </c>
      <c r="C19">
        <v>700</v>
      </c>
      <c r="D19">
        <v>22</v>
      </c>
      <c r="E19">
        <v>223000</v>
      </c>
      <c r="F19">
        <v>864000</v>
      </c>
      <c r="G19">
        <v>407</v>
      </c>
      <c r="H19">
        <v>1580</v>
      </c>
      <c r="I19" t="s">
        <v>3</v>
      </c>
      <c r="J19" t="s">
        <v>13</v>
      </c>
      <c r="K19" t="s">
        <v>13</v>
      </c>
      <c r="L19">
        <v>3150</v>
      </c>
      <c r="M19">
        <v>2120</v>
      </c>
      <c r="N19">
        <v>426</v>
      </c>
    </row>
    <row r="20" spans="2:14" x14ac:dyDescent="0.25">
      <c r="B20" t="s">
        <v>36</v>
      </c>
      <c r="C20">
        <v>700</v>
      </c>
      <c r="D20">
        <v>23</v>
      </c>
      <c r="E20">
        <v>303000</v>
      </c>
      <c r="F20">
        <v>813000</v>
      </c>
      <c r="G20">
        <v>360</v>
      </c>
      <c r="H20">
        <v>1420</v>
      </c>
      <c r="I20" t="s">
        <v>3</v>
      </c>
      <c r="J20" t="s">
        <v>13</v>
      </c>
      <c r="K20" t="s">
        <v>13</v>
      </c>
      <c r="L20">
        <v>3830</v>
      </c>
      <c r="M20">
        <v>2260</v>
      </c>
      <c r="N20">
        <v>602</v>
      </c>
    </row>
    <row r="21" spans="2:14" x14ac:dyDescent="0.25">
      <c r="B21" t="s">
        <v>36</v>
      </c>
      <c r="C21">
        <v>700</v>
      </c>
      <c r="D21">
        <v>24</v>
      </c>
      <c r="E21">
        <v>614000</v>
      </c>
      <c r="F21">
        <v>1480000</v>
      </c>
      <c r="G21">
        <v>390</v>
      </c>
      <c r="H21">
        <v>2220</v>
      </c>
      <c r="I21" t="s">
        <v>3</v>
      </c>
      <c r="J21" t="s">
        <v>13</v>
      </c>
      <c r="K21" t="s">
        <v>13</v>
      </c>
      <c r="L21">
        <v>6320</v>
      </c>
      <c r="M21">
        <v>3790</v>
      </c>
      <c r="N21">
        <v>1050</v>
      </c>
    </row>
    <row r="22" spans="2:14" x14ac:dyDescent="0.25">
      <c r="B22" t="s">
        <v>36</v>
      </c>
      <c r="C22">
        <v>700</v>
      </c>
      <c r="D22">
        <v>25</v>
      </c>
      <c r="E22">
        <v>-22700</v>
      </c>
      <c r="F22">
        <v>365000</v>
      </c>
      <c r="G22">
        <v>320</v>
      </c>
      <c r="H22">
        <v>1210</v>
      </c>
      <c r="I22" t="s">
        <v>3</v>
      </c>
      <c r="J22" t="s">
        <v>13</v>
      </c>
      <c r="K22" t="s">
        <v>13</v>
      </c>
      <c r="L22">
        <v>1320</v>
      </c>
      <c r="M22">
        <v>1140</v>
      </c>
      <c r="N22">
        <v>69.5</v>
      </c>
    </row>
    <row r="23" spans="2:14" x14ac:dyDescent="0.25">
      <c r="B23" t="s">
        <v>36</v>
      </c>
      <c r="C23">
        <v>700</v>
      </c>
      <c r="D23">
        <v>26</v>
      </c>
      <c r="E23">
        <v>315</v>
      </c>
      <c r="F23">
        <v>369000</v>
      </c>
      <c r="G23">
        <v>310</v>
      </c>
      <c r="H23">
        <v>1190</v>
      </c>
      <c r="I23" t="s">
        <v>3</v>
      </c>
      <c r="J23" t="s">
        <v>13</v>
      </c>
      <c r="K23" t="s">
        <v>13</v>
      </c>
      <c r="L23">
        <v>1350</v>
      </c>
      <c r="M23">
        <v>1190</v>
      </c>
      <c r="N23">
        <v>74.8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LdhB</vt:lpstr>
      <vt:lpstr>Mct1</vt:lpstr>
      <vt:lpstr>Actin</vt:lpstr>
      <vt:lpstr>LdhB (4)</vt:lpstr>
      <vt:lpstr>LdhB (3)</vt:lpstr>
      <vt:lpstr>LdhB (2)</vt:lpstr>
      <vt:lpstr>LdhB(1)</vt:lpstr>
      <vt:lpstr>MCT1-700 (4)</vt:lpstr>
      <vt:lpstr>MCT1-700 (3)</vt:lpstr>
      <vt:lpstr>MCT1-700 (2)</vt:lpstr>
      <vt:lpstr>MCT1-700(1)</vt:lpstr>
      <vt:lpstr>actin-800 (4)</vt:lpstr>
      <vt:lpstr>actin-800 (3)</vt:lpstr>
      <vt:lpstr>actin-800 (2)</vt:lpstr>
      <vt:lpstr>actin-800(1)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UCSFuser</dc:creator>
  <cp:lastModifiedBy>Liu, Xiaowei</cp:lastModifiedBy>
  <cp:lastPrinted>2022-02-03T00:53:11Z</cp:lastPrinted>
  <dcterms:created xsi:type="dcterms:W3CDTF">2021-07-01T18:39:42Z</dcterms:created>
  <dcterms:modified xsi:type="dcterms:W3CDTF">2022-03-02T17:36:49Z</dcterms:modified>
</cp:coreProperties>
</file>